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cuments\emotions\supplements\"/>
    </mc:Choice>
  </mc:AlternateContent>
  <bookViews>
    <workbookView xWindow="17290" yWindow="0" windowWidth="24220" windowHeight="13520"/>
  </bookViews>
  <sheets>
    <sheet name="Baseline models" sheetId="1" r:id="rId1"/>
    <sheet name="Interactions with use" sheetId="5" r:id="rId2"/>
    <sheet name="Dummy-coded distance" sheetId="4" r:id="rId3"/>
    <sheet name="SMNL &amp; GMXL models" sheetId="3" r:id="rId4"/>
    <sheet name="Ordered probit models" sheetId="6" r:id="rId5"/>
    <sheet name="Larger sample p-values" sheetId="7" r:id="rId6"/>
    <sheet name="4 CT vs 8 CT" sheetId="8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8" l="1"/>
  <c r="V7" i="8"/>
  <c r="X7" i="8" s="1"/>
  <c r="R7" i="8"/>
  <c r="Q7" i="8"/>
  <c r="S7" i="8" s="1"/>
  <c r="W6" i="8"/>
  <c r="V6" i="8"/>
  <c r="X6" i="8" s="1"/>
  <c r="R6" i="8"/>
  <c r="Q6" i="8"/>
  <c r="S6" i="8" s="1"/>
  <c r="H19" i="7" l="1"/>
  <c r="H17" i="7"/>
  <c r="H16" i="7"/>
  <c r="H15" i="7"/>
  <c r="H14" i="7"/>
  <c r="H13" i="7"/>
  <c r="D13" i="7"/>
  <c r="B13" i="7"/>
  <c r="H12" i="7"/>
  <c r="H11" i="7"/>
  <c r="C11" i="7"/>
  <c r="B11" i="7"/>
  <c r="B12" i="7" s="1"/>
  <c r="D12" i="7" s="1"/>
  <c r="H10" i="7"/>
  <c r="H9" i="7"/>
  <c r="D9" i="7"/>
  <c r="H8" i="7"/>
  <c r="D8" i="7"/>
  <c r="H7" i="7"/>
  <c r="D7" i="7"/>
  <c r="H6" i="7"/>
  <c r="D6" i="7"/>
  <c r="H5" i="7"/>
  <c r="D5" i="7"/>
  <c r="H4" i="7"/>
  <c r="D4" i="7"/>
  <c r="H3" i="7"/>
  <c r="D3" i="7"/>
  <c r="H2" i="7"/>
  <c r="D2" i="7"/>
  <c r="D11" i="7" l="1"/>
  <c r="AC14" i="3"/>
  <c r="AB14" i="3"/>
  <c r="AC13" i="3"/>
  <c r="AB13" i="3"/>
  <c r="AC12" i="3"/>
  <c r="AB12" i="3"/>
  <c r="AC11" i="3"/>
  <c r="AB11" i="3"/>
  <c r="AB28" i="3" s="1"/>
  <c r="AC10" i="3"/>
  <c r="AB10" i="3"/>
  <c r="AC9" i="3"/>
  <c r="AC24" i="3" s="1"/>
  <c r="AB9" i="3"/>
  <c r="AB24" i="3" s="1"/>
  <c r="AD24" i="3" s="1"/>
  <c r="AC8" i="3"/>
  <c r="AB8" i="3"/>
  <c r="AC7" i="3"/>
  <c r="AB7" i="3"/>
  <c r="AC6" i="3"/>
  <c r="AB6" i="3"/>
  <c r="X14" i="3"/>
  <c r="X13" i="3"/>
  <c r="X12" i="3"/>
  <c r="X11" i="3"/>
  <c r="X10" i="3"/>
  <c r="X9" i="3"/>
  <c r="X6" i="3"/>
  <c r="W14" i="3"/>
  <c r="W13" i="3"/>
  <c r="W12" i="3"/>
  <c r="W11" i="3"/>
  <c r="W10" i="3"/>
  <c r="W9" i="3"/>
  <c r="W8" i="3"/>
  <c r="W22" i="3" s="1"/>
  <c r="W7" i="3"/>
  <c r="W6" i="3"/>
  <c r="W28" i="3" s="1"/>
  <c r="AC30" i="3"/>
  <c r="AB30" i="3"/>
  <c r="X8" i="3"/>
  <c r="X7" i="3"/>
  <c r="AC30" i="4"/>
  <c r="AB30" i="4"/>
  <c r="AD30" i="4" s="1"/>
  <c r="AC29" i="4"/>
  <c r="AB29" i="4"/>
  <c r="AD29" i="4" s="1"/>
  <c r="AC28" i="4"/>
  <c r="AB28" i="4"/>
  <c r="AD28" i="4" s="1"/>
  <c r="AC27" i="4"/>
  <c r="AB27" i="4"/>
  <c r="AD27" i="4" s="1"/>
  <c r="AC26" i="4"/>
  <c r="AB26" i="4"/>
  <c r="AD26" i="4" s="1"/>
  <c r="AC25" i="4"/>
  <c r="AB25" i="4"/>
  <c r="AD25" i="4" s="1"/>
  <c r="AC24" i="4"/>
  <c r="AB24" i="4"/>
  <c r="AD24" i="4" s="1"/>
  <c r="AC23" i="4"/>
  <c r="AB23" i="4"/>
  <c r="AD23" i="4" s="1"/>
  <c r="AC22" i="4"/>
  <c r="AB22" i="4"/>
  <c r="AD22" i="4" s="1"/>
  <c r="AC21" i="4"/>
  <c r="AB21" i="4"/>
  <c r="AD21" i="4" s="1"/>
  <c r="AC20" i="4"/>
  <c r="AB20" i="4"/>
  <c r="AD20" i="4" s="1"/>
  <c r="AC19" i="4"/>
  <c r="AB19" i="4"/>
  <c r="AD19" i="4" s="1"/>
  <c r="AC14" i="4"/>
  <c r="AB14" i="4"/>
  <c r="AC13" i="4"/>
  <c r="AB13" i="4"/>
  <c r="AC12" i="4"/>
  <c r="AB12" i="4"/>
  <c r="AC11" i="4"/>
  <c r="AB11" i="4"/>
  <c r="AC10" i="4"/>
  <c r="AB10" i="4"/>
  <c r="AC9" i="4"/>
  <c r="AB9" i="4"/>
  <c r="AC8" i="4"/>
  <c r="AB8" i="4"/>
  <c r="AC7" i="4"/>
  <c r="AB7" i="4"/>
  <c r="AC6" i="4"/>
  <c r="AB6" i="4"/>
  <c r="X14" i="4"/>
  <c r="X13" i="4"/>
  <c r="X12" i="4"/>
  <c r="X30" i="4" s="1"/>
  <c r="X11" i="4"/>
  <c r="X10" i="4"/>
  <c r="X9" i="4"/>
  <c r="X8" i="4"/>
  <c r="X22" i="4" s="1"/>
  <c r="X7" i="4"/>
  <c r="X20" i="4" s="1"/>
  <c r="X6" i="4"/>
  <c r="W14" i="4"/>
  <c r="W13" i="4"/>
  <c r="W12" i="4"/>
  <c r="W11" i="4"/>
  <c r="W27" i="4" s="1"/>
  <c r="W10" i="4"/>
  <c r="W26" i="4" s="1"/>
  <c r="W9" i="4"/>
  <c r="W24" i="4" s="1"/>
  <c r="W8" i="4"/>
  <c r="W7" i="4"/>
  <c r="W6" i="4"/>
  <c r="W30" i="4"/>
  <c r="AC30" i="5"/>
  <c r="AB30" i="5"/>
  <c r="AD30" i="5" s="1"/>
  <c r="AC29" i="5"/>
  <c r="AB29" i="5"/>
  <c r="AC28" i="5"/>
  <c r="AB28" i="5"/>
  <c r="AD28" i="5" s="1"/>
  <c r="AC27" i="5"/>
  <c r="AB27" i="5"/>
  <c r="AD27" i="5" s="1"/>
  <c r="AC26" i="5"/>
  <c r="AB26" i="5"/>
  <c r="AC25" i="5"/>
  <c r="AB25" i="5"/>
  <c r="AC24" i="5"/>
  <c r="AB24" i="5"/>
  <c r="AD24" i="5" s="1"/>
  <c r="AC23" i="5"/>
  <c r="AB23" i="5"/>
  <c r="AD23" i="5" s="1"/>
  <c r="AC22" i="5"/>
  <c r="AB22" i="5"/>
  <c r="AD22" i="5" s="1"/>
  <c r="AC21" i="5"/>
  <c r="AB21" i="5"/>
  <c r="AD21" i="5" s="1"/>
  <c r="AC20" i="5"/>
  <c r="AB20" i="5"/>
  <c r="AD20" i="5" s="1"/>
  <c r="AC19" i="5"/>
  <c r="AB19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B8" i="5"/>
  <c r="AA8" i="5"/>
  <c r="AB7" i="5"/>
  <c r="AA7" i="5"/>
  <c r="AB6" i="5"/>
  <c r="AA6" i="5"/>
  <c r="X19" i="5"/>
  <c r="X20" i="5"/>
  <c r="X21" i="5"/>
  <c r="X22" i="5"/>
  <c r="X23" i="5"/>
  <c r="X24" i="5"/>
  <c r="X25" i="5"/>
  <c r="X26" i="5"/>
  <c r="Y26" i="5" s="1"/>
  <c r="X27" i="5"/>
  <c r="Y27" i="5" s="1"/>
  <c r="X28" i="5"/>
  <c r="Y28" i="5" s="1"/>
  <c r="X29" i="5"/>
  <c r="Y29" i="5" s="1"/>
  <c r="X30" i="5"/>
  <c r="Y30" i="5" s="1"/>
  <c r="W30" i="5"/>
  <c r="W29" i="5"/>
  <c r="W28" i="5"/>
  <c r="W27" i="5"/>
  <c r="W26" i="5"/>
  <c r="W25" i="5"/>
  <c r="W24" i="5"/>
  <c r="W23" i="5"/>
  <c r="W22" i="5"/>
  <c r="W21" i="5"/>
  <c r="Y21" i="5" s="1"/>
  <c r="W20" i="5"/>
  <c r="Y20" i="5" s="1"/>
  <c r="W19" i="5"/>
  <c r="Y19" i="5"/>
  <c r="Y25" i="5"/>
  <c r="Y24" i="5"/>
  <c r="Y23" i="5"/>
  <c r="Y22" i="5"/>
  <c r="X14" i="5"/>
  <c r="W14" i="5"/>
  <c r="X13" i="5"/>
  <c r="W13" i="5"/>
  <c r="X12" i="5"/>
  <c r="W12" i="5"/>
  <c r="X11" i="5"/>
  <c r="W11" i="5"/>
  <c r="X10" i="5"/>
  <c r="W10" i="5"/>
  <c r="X9" i="5"/>
  <c r="W9" i="5"/>
  <c r="X8" i="5"/>
  <c r="W8" i="5"/>
  <c r="X7" i="5"/>
  <c r="W7" i="5"/>
  <c r="X6" i="5"/>
  <c r="W6" i="5"/>
  <c r="W17" i="1"/>
  <c r="V17" i="1"/>
  <c r="X17" i="1" s="1"/>
  <c r="W16" i="1"/>
  <c r="V16" i="1"/>
  <c r="X16" i="1" s="1"/>
  <c r="W15" i="1"/>
  <c r="V15" i="1"/>
  <c r="X15" i="1" s="1"/>
  <c r="W14" i="1"/>
  <c r="V14" i="1"/>
  <c r="X14" i="1" s="1"/>
  <c r="W13" i="1"/>
  <c r="V13" i="1"/>
  <c r="X13" i="1" s="1"/>
  <c r="W12" i="1"/>
  <c r="V12" i="1"/>
  <c r="X12" i="1" s="1"/>
  <c r="W11" i="1"/>
  <c r="V11" i="1"/>
  <c r="X11" i="1" s="1"/>
  <c r="W10" i="1"/>
  <c r="V10" i="1"/>
  <c r="X10" i="1" s="1"/>
  <c r="W9" i="1"/>
  <c r="V9" i="1"/>
  <c r="X9" i="1" s="1"/>
  <c r="W8" i="1"/>
  <c r="V8" i="1"/>
  <c r="X8" i="1" s="1"/>
  <c r="W7" i="1"/>
  <c r="V7" i="1"/>
  <c r="X7" i="1" s="1"/>
  <c r="W6" i="1"/>
  <c r="V6" i="1"/>
  <c r="X6" i="1" s="1"/>
  <c r="R17" i="1"/>
  <c r="Q17" i="1"/>
  <c r="S16" i="1"/>
  <c r="R16" i="1"/>
  <c r="Q16" i="1"/>
  <c r="S15" i="1"/>
  <c r="R15" i="1"/>
  <c r="Q15" i="1"/>
  <c r="R14" i="1"/>
  <c r="Q14" i="1"/>
  <c r="Q13" i="1"/>
  <c r="S13" i="1"/>
  <c r="R13" i="1"/>
  <c r="S12" i="1"/>
  <c r="R12" i="1"/>
  <c r="Q12" i="1"/>
  <c r="S11" i="1"/>
  <c r="R11" i="1"/>
  <c r="Q11" i="1"/>
  <c r="S10" i="1"/>
  <c r="R10" i="1"/>
  <c r="R9" i="1"/>
  <c r="S9" i="1" s="1"/>
  <c r="Q9" i="1"/>
  <c r="Q10" i="1"/>
  <c r="S8" i="1"/>
  <c r="R8" i="1"/>
  <c r="Q8" i="1"/>
  <c r="S6" i="1"/>
  <c r="R6" i="1"/>
  <c r="Q6" i="1"/>
  <c r="S7" i="1"/>
  <c r="Q7" i="1"/>
  <c r="R7" i="1"/>
  <c r="X29" i="3" l="1"/>
  <c r="X22" i="3"/>
  <c r="Y22" i="3" s="1"/>
  <c r="X19" i="3"/>
  <c r="W21" i="3"/>
  <c r="X28" i="3"/>
  <c r="Y28" i="3" s="1"/>
  <c r="AC28" i="3"/>
  <c r="AD28" i="3" s="1"/>
  <c r="W30" i="3"/>
  <c r="AC20" i="3"/>
  <c r="AB22" i="3"/>
  <c r="AC22" i="3"/>
  <c r="X20" i="3"/>
  <c r="W20" i="3"/>
  <c r="Y20" i="3" s="1"/>
  <c r="W26" i="3"/>
  <c r="AB20" i="3"/>
  <c r="AB26" i="3"/>
  <c r="AC26" i="3"/>
  <c r="X27" i="3"/>
  <c r="W24" i="3"/>
  <c r="AD30" i="3"/>
  <c r="W19" i="3"/>
  <c r="W23" i="3"/>
  <c r="W25" i="3"/>
  <c r="Y25" i="3" s="1"/>
  <c r="W27" i="3"/>
  <c r="W29" i="3"/>
  <c r="Y29" i="3" s="1"/>
  <c r="AB19" i="3"/>
  <c r="AB21" i="3"/>
  <c r="AB23" i="3"/>
  <c r="AB25" i="3"/>
  <c r="AB27" i="3"/>
  <c r="AB29" i="3"/>
  <c r="X25" i="3"/>
  <c r="AC19" i="3"/>
  <c r="AC21" i="3"/>
  <c r="AC23" i="3"/>
  <c r="AC25" i="3"/>
  <c r="AC27" i="3"/>
  <c r="AC29" i="3"/>
  <c r="X21" i="3"/>
  <c r="Y21" i="3" s="1"/>
  <c r="X30" i="3"/>
  <c r="X23" i="3"/>
  <c r="X26" i="3"/>
  <c r="X24" i="3"/>
  <c r="W22" i="4"/>
  <c r="X19" i="4"/>
  <c r="X24" i="4"/>
  <c r="Y24" i="4" s="1"/>
  <c r="W23" i="4"/>
  <c r="Y23" i="4" s="1"/>
  <c r="X28" i="4"/>
  <c r="X23" i="4"/>
  <c r="W20" i="4"/>
  <c r="X27" i="4"/>
  <c r="X26" i="4"/>
  <c r="Y26" i="4" s="1"/>
  <c r="Y27" i="4"/>
  <c r="Y20" i="4"/>
  <c r="W28" i="4"/>
  <c r="Y28" i="4" s="1"/>
  <c r="Y30" i="4"/>
  <c r="Y22" i="4"/>
  <c r="W19" i="4"/>
  <c r="Y19" i="4" s="1"/>
  <c r="W21" i="4"/>
  <c r="W25" i="4"/>
  <c r="W29" i="4"/>
  <c r="X21" i="4"/>
  <c r="X25" i="4"/>
  <c r="X29" i="4"/>
  <c r="AD26" i="5"/>
  <c r="AD29" i="5"/>
  <c r="AD19" i="5"/>
  <c r="AD25" i="5"/>
  <c r="S17" i="1"/>
  <c r="S14" i="1"/>
  <c r="AD20" i="3" l="1"/>
  <c r="Y19" i="3"/>
  <c r="Y30" i="3"/>
  <c r="AD26" i="3"/>
  <c r="Y27" i="3"/>
  <c r="AD22" i="3"/>
  <c r="Y26" i="3"/>
  <c r="AD21" i="3"/>
  <c r="AD19" i="3"/>
  <c r="Y23" i="3"/>
  <c r="Y24" i="3"/>
  <c r="AD29" i="3"/>
  <c r="AD27" i="3"/>
  <c r="AD25" i="3"/>
  <c r="AD23" i="3"/>
  <c r="Y29" i="4"/>
  <c r="Y21" i="4"/>
  <c r="Y25" i="4"/>
</calcChain>
</file>

<file path=xl/sharedStrings.xml><?xml version="1.0" encoding="utf-8"?>
<sst xmlns="http://schemas.openxmlformats.org/spreadsheetml/2006/main" count="3284" uniqueCount="162">
  <si>
    <t>MNL</t>
  </si>
  <si>
    <t>var.</t>
  </si>
  <si>
    <t>coef.</t>
  </si>
  <si>
    <t>st.err.</t>
  </si>
  <si>
    <t>p-value</t>
  </si>
  <si>
    <t>WQ1</t>
  </si>
  <si>
    <t>WQ2</t>
  </si>
  <si>
    <t>SED1</t>
  </si>
  <si>
    <t>SED0</t>
  </si>
  <si>
    <t>FISH1</t>
  </si>
  <si>
    <t>FISH2</t>
  </si>
  <si>
    <t>SQ</t>
  </si>
  <si>
    <t>DIST</t>
  </si>
  <si>
    <t>Model characteristics</t>
  </si>
  <si>
    <t>LL0</t>
  </si>
  <si>
    <t>LL</t>
  </si>
  <si>
    <t>McFadden R2</t>
  </si>
  <si>
    <t>Ben-Akiva R2</t>
  </si>
  <si>
    <t>AIC/n</t>
  </si>
  <si>
    <t>n</t>
  </si>
  <si>
    <t>k</t>
  </si>
  <si>
    <t>MXL_d</t>
  </si>
  <si>
    <t>Means</t>
  </si>
  <si>
    <t>Standard Deviations</t>
  </si>
  <si>
    <t>WQ1_0</t>
  </si>
  <si>
    <t>WQ1_s</t>
  </si>
  <si>
    <t>WQ1_h</t>
  </si>
  <si>
    <t>WQ2_0</t>
  </si>
  <si>
    <t>WQ2_s</t>
  </si>
  <si>
    <t>WQ2_h</t>
  </si>
  <si>
    <t>SED1_0</t>
  </si>
  <si>
    <t>SED1_s</t>
  </si>
  <si>
    <t>SED1_h</t>
  </si>
  <si>
    <t>SED0_s</t>
  </si>
  <si>
    <t>SED0_h</t>
  </si>
  <si>
    <t>FISH1_0</t>
  </si>
  <si>
    <t>FISH1_s</t>
  </si>
  <si>
    <t>FISH1_h</t>
  </si>
  <si>
    <t>FISH2_0</t>
  </si>
  <si>
    <t>FISH2_s</t>
  </si>
  <si>
    <t>FISH2_h</t>
  </si>
  <si>
    <t>SQ_0</t>
  </si>
  <si>
    <t>SQ_s</t>
  </si>
  <si>
    <t>SQ_h</t>
  </si>
  <si>
    <t>DIST_0</t>
  </si>
  <si>
    <t>DIST_s</t>
  </si>
  <si>
    <t>DIST_h</t>
  </si>
  <si>
    <t>Covariates of Scale</t>
  </si>
  <si>
    <t>sad</t>
  </si>
  <si>
    <t>happy</t>
  </si>
  <si>
    <t>WQ1_e</t>
  </si>
  <si>
    <t>WQ2_e</t>
  </si>
  <si>
    <t>SED1_e</t>
  </si>
  <si>
    <t>SED_0</t>
  </si>
  <si>
    <t>SED_e</t>
  </si>
  <si>
    <t>FISH1_e</t>
  </si>
  <si>
    <t>FISH2_e</t>
  </si>
  <si>
    <t>SQ_e</t>
  </si>
  <si>
    <t>DIST_e</t>
  </si>
  <si>
    <t>emotional treatment</t>
  </si>
  <si>
    <t>WQ1_sh</t>
  </si>
  <si>
    <t>WQ1_bg</t>
  </si>
  <si>
    <t>WQ2_sh</t>
  </si>
  <si>
    <t>WQ2_bg</t>
  </si>
  <si>
    <t>SED1_sh</t>
  </si>
  <si>
    <t>SED1_bg</t>
  </si>
  <si>
    <t>SED0_sh</t>
  </si>
  <si>
    <t>SED0_bg</t>
  </si>
  <si>
    <t>FISH1_sh</t>
  </si>
  <si>
    <t>FISH1_bg</t>
  </si>
  <si>
    <t>FISH2_sh</t>
  </si>
  <si>
    <t>FISH2_bg</t>
  </si>
  <si>
    <t>SQ_sh</t>
  </si>
  <si>
    <t>SQ_bg</t>
  </si>
  <si>
    <t>DIST_sh</t>
  </si>
  <si>
    <t>DIST_bg</t>
  </si>
  <si>
    <t>sad-happy (norm.)</t>
  </si>
  <si>
    <t>bad-good (norm.)</t>
  </si>
  <si>
    <t>sad-happy (abs. norm.)</t>
  </si>
  <si>
    <t>bad-good (abs. norm.)</t>
  </si>
  <si>
    <t>(A) Baseline</t>
  </si>
  <si>
    <t>(B) Effect of emotional treatments (separate) on preferences</t>
  </si>
  <si>
    <t>(C) Effect of emotional treatments (combined) on preferences</t>
  </si>
  <si>
    <t>(D) Effect of emotional treatments (separate) on scale</t>
  </si>
  <si>
    <t>(E) Effect of emotional treatments (combined) on scale</t>
  </si>
  <si>
    <r>
      <t xml:space="preserve">(F) </t>
    </r>
    <r>
      <rPr>
        <sz val="10"/>
        <color rgb="FF000000"/>
        <rFont val="Calibri Light"/>
        <family val="2"/>
      </rPr>
      <t>Effect of self-reported emotional states on preferences</t>
    </r>
  </si>
  <si>
    <r>
      <t xml:space="preserve">(G) </t>
    </r>
    <r>
      <rPr>
        <sz val="10"/>
        <color rgb="FF000000"/>
        <rFont val="Calibri Light"/>
        <family val="2"/>
      </rPr>
      <t>Effect of self-reported emotional states (absolute strength) on preferences</t>
    </r>
  </si>
  <si>
    <t>(H) Effect of self-reported emotional states on scale</t>
  </si>
  <si>
    <t>(I) Effect of self-reported emotional states (absolute strength) on scale</t>
  </si>
  <si>
    <t>GMXL_d</t>
  </si>
  <si>
    <t>GMXL parameters</t>
  </si>
  <si>
    <t>tau</t>
  </si>
  <si>
    <t>SMNL</t>
  </si>
  <si>
    <t>DIST = 50</t>
  </si>
  <si>
    <t>DIST = 80</t>
  </si>
  <si>
    <t>DIST = 120</t>
  </si>
  <si>
    <t>DIST50_0</t>
  </si>
  <si>
    <t>DIST50_s</t>
  </si>
  <si>
    <t>DIST50_h</t>
  </si>
  <si>
    <t>DIST80_0</t>
  </si>
  <si>
    <t>DIST80_s</t>
  </si>
  <si>
    <t>DIST80_h</t>
  </si>
  <si>
    <t>DIST120_0</t>
  </si>
  <si>
    <t>DIST120_s</t>
  </si>
  <si>
    <t>DIST120_h</t>
  </si>
  <si>
    <t>DIST50_e</t>
  </si>
  <si>
    <t>DIST80_e</t>
  </si>
  <si>
    <t>DIST120_e</t>
  </si>
  <si>
    <t>DIST50</t>
  </si>
  <si>
    <t>DIST50_sh</t>
  </si>
  <si>
    <t>DIST50_bg</t>
  </si>
  <si>
    <t>DIST80</t>
  </si>
  <si>
    <t>DIST80_sh</t>
  </si>
  <si>
    <t>DIST80_bg</t>
  </si>
  <si>
    <t>DIST120</t>
  </si>
  <si>
    <t>DIST120_sh</t>
  </si>
  <si>
    <t>DIST120_bg</t>
  </si>
  <si>
    <t>no. of trips (norm.)</t>
  </si>
  <si>
    <t>(B2) Effect of emotional treatments (separate) on preferences</t>
  </si>
  <si>
    <t>(C2) Effect of emotional treatments (combined) on preferences</t>
  </si>
  <si>
    <t>B vs. D</t>
  </si>
  <si>
    <t>LR stat.</t>
  </si>
  <si>
    <t>d.f.</t>
  </si>
  <si>
    <t>B vs. C</t>
  </si>
  <si>
    <t>B vs. A</t>
  </si>
  <si>
    <t>C vs. E</t>
  </si>
  <si>
    <t>C vs. A</t>
  </si>
  <si>
    <t>D vs. E</t>
  </si>
  <si>
    <t>D vs. A</t>
  </si>
  <si>
    <t>E vs. A</t>
  </si>
  <si>
    <t>F vs. H</t>
  </si>
  <si>
    <t>F vs. A</t>
  </si>
  <si>
    <t>G vs. I</t>
  </si>
  <si>
    <t>G vs. A</t>
  </si>
  <si>
    <t>SED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</si>
  <si>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</si>
  <si>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</si>
  <si>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</si>
  <si>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</si>
  <si>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</si>
  <si>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</si>
  <si>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</si>
  <si>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</si>
  <si>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</si>
  <si>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LR test results</t>
  </si>
  <si>
    <t>Coefficient</t>
  </si>
  <si>
    <t>Std.Error</t>
  </si>
  <si>
    <t>P - value</t>
  </si>
  <si>
    <t>Constant</t>
  </si>
  <si>
    <t>SAD</t>
  </si>
  <si>
    <t>HAPPY</t>
  </si>
  <si>
    <t>Mu(01)</t>
  </si>
  <si>
    <t>Mu(02)</t>
  </si>
  <si>
    <t>Mu(03)</t>
  </si>
  <si>
    <t>Mu(04)</t>
  </si>
  <si>
    <t>Mu(05)</t>
  </si>
  <si>
    <t>(A8) Baseline</t>
  </si>
  <si>
    <t>(B8) Effect of emotional treatments (separate) on preferences</t>
  </si>
  <si>
    <t>(A4) Baseline</t>
  </si>
  <si>
    <t>(B4) Effect of emotional treatments (separate) on preferences</t>
  </si>
  <si>
    <t>B vs. A (8)</t>
  </si>
  <si>
    <t>B vs. A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</si>
</sst>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sz val="10"/>
      <color rgb="FF000000"/>
      <name val="Calibri Light"/>
      <family val="2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1"/>
    <xf numFmtId="0" fontId="3" fillId="0" borderId="0" xfId="1"/>
    <xf numFmtId="0" fontId="3" fillId="0" borderId="0" xfId="1"/>
    <xf numFmtId="0" fontId="3" fillId="0" borderId="0" xfId="1"/>
    <xf numFmtId="0" fontId="3" fillId="0" borderId="0" xfId="1"/>
    <xf numFmtId="0" fontId="0" fillId="0" borderId="0" xfId="0" applyFill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2" fontId="3" fillId="0" borderId="0" xfId="1" applyNumberFormat="1"/>
    <xf numFmtId="164" fontId="3" fillId="0" borderId="0" xfId="1" applyNumberFormat="1"/>
    <xf numFmtId="2" fontId="3" fillId="0" borderId="0" xfId="1" applyNumberFormat="1" applyFill="1"/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38"/>
  <sheetViews>
    <sheetView tabSelected="1" zoomScale="70" zoomScaleNormal="70" workbookViewId="0">
      <selection activeCell="A3" sqref="A3"/>
    </sheetView>
  </sheetViews>
  <sheetFormatPr defaultRowHeight="14.5" x14ac:dyDescent="0.35"/>
  <cols>
    <col min="2" max="2" width="22.6328125" bestFit="1" customWidth="1"/>
    <col min="7" max="7" width="22.6328125" bestFit="1" customWidth="1"/>
    <col min="23" max="23" width="8.90625" style="13" customWidth="1"/>
  </cols>
  <sheetData>
    <row r="3" spans="1:24" x14ac:dyDescent="0.35">
      <c r="A3" s="1" t="s">
        <v>80</v>
      </c>
      <c r="P3" t="s">
        <v>144</v>
      </c>
    </row>
    <row r="4" spans="1:24" x14ac:dyDescent="0.35">
      <c r="B4" t="s">
        <v>0</v>
      </c>
      <c r="G4" t="s">
        <v>21</v>
      </c>
      <c r="Q4" s="30" t="s">
        <v>0</v>
      </c>
      <c r="R4" s="30"/>
      <c r="S4" s="30"/>
      <c r="T4" s="23"/>
      <c r="V4" s="30" t="s">
        <v>21</v>
      </c>
      <c r="W4" s="30"/>
      <c r="X4" s="30"/>
    </row>
    <row r="5" spans="1:24" x14ac:dyDescent="0.35">
      <c r="H5" t="s">
        <v>22</v>
      </c>
      <c r="K5" t="s">
        <v>23</v>
      </c>
      <c r="Q5" s="23" t="s">
        <v>121</v>
      </c>
      <c r="R5" s="23" t="s">
        <v>122</v>
      </c>
      <c r="S5" s="23" t="s">
        <v>4</v>
      </c>
      <c r="T5" s="23"/>
      <c r="V5" s="23" t="s">
        <v>121</v>
      </c>
      <c r="W5" s="23" t="s">
        <v>122</v>
      </c>
      <c r="X5" s="23" t="s">
        <v>4</v>
      </c>
    </row>
    <row r="6" spans="1:24" x14ac:dyDescent="0.35">
      <c r="B6" t="s">
        <v>1</v>
      </c>
      <c r="C6" t="s">
        <v>2</v>
      </c>
      <c r="D6" t="s">
        <v>3</v>
      </c>
      <c r="E6" t="s">
        <v>4</v>
      </c>
      <c r="G6" t="s">
        <v>1</v>
      </c>
      <c r="H6" t="s">
        <v>2</v>
      </c>
      <c r="I6" t="s">
        <v>3</v>
      </c>
      <c r="J6" t="s">
        <v>4</v>
      </c>
      <c r="K6" t="s">
        <v>2</v>
      </c>
      <c r="L6" t="s">
        <v>3</v>
      </c>
      <c r="M6" t="s">
        <v>4</v>
      </c>
      <c r="P6" t="s">
        <v>123</v>
      </c>
      <c r="Q6" s="21">
        <f>2*(C124-C180)</f>
        <v>5.7288872943745446</v>
      </c>
      <c r="R6">
        <f>C129-C185</f>
        <v>6</v>
      </c>
      <c r="S6" s="21">
        <f t="shared" ref="S6:S17" si="0">CHIDIST(Q6,R6)</f>
        <v>0.45423510507119835</v>
      </c>
      <c r="T6" s="21"/>
      <c r="U6" s="13" t="s">
        <v>123</v>
      </c>
      <c r="V6" s="21">
        <f>2*(H124-H180)</f>
        <v>6.4874118849088518</v>
      </c>
      <c r="W6" s="13">
        <f>H129-H185</f>
        <v>14</v>
      </c>
      <c r="X6" s="21">
        <f t="shared" ref="X6:X17" si="1">CHIDIST(V6,W6)</f>
        <v>0.9526731085909651</v>
      </c>
    </row>
    <row r="7" spans="1:24" x14ac:dyDescent="0.35">
      <c r="B7" t="s">
        <v>5</v>
      </c>
      <c r="C7" s="21">
        <v>2.0291260292445537</v>
      </c>
      <c r="D7" s="21">
        <v>9.4100934611896891E-2</v>
      </c>
      <c r="E7" s="21">
        <v>0</v>
      </c>
      <c r="F7" s="21"/>
      <c r="G7" s="21" t="s">
        <v>5</v>
      </c>
      <c r="H7" s="21">
        <v>2.6245190302167258</v>
      </c>
      <c r="I7" s="21">
        <v>0.13123945556128011</v>
      </c>
      <c r="J7" s="21">
        <v>0</v>
      </c>
      <c r="K7" s="21">
        <v>1.933945924042347E-3</v>
      </c>
      <c r="L7" s="21">
        <v>0.20304076537981058</v>
      </c>
      <c r="M7" s="21">
        <v>0.99240033271410932</v>
      </c>
      <c r="O7" s="19"/>
      <c r="P7" t="s">
        <v>120</v>
      </c>
      <c r="Q7" s="21">
        <f>2*(C56-C180)</f>
        <v>13.881395478410468</v>
      </c>
      <c r="R7" s="22">
        <f>C61-C185</f>
        <v>14</v>
      </c>
      <c r="S7" s="21">
        <f t="shared" si="0"/>
        <v>0.45858415162238697</v>
      </c>
      <c r="T7" s="21"/>
      <c r="U7" s="13" t="s">
        <v>120</v>
      </c>
      <c r="V7" s="21">
        <f>2*(H56-H180)</f>
        <v>19.685194983495876</v>
      </c>
      <c r="W7" s="22">
        <f>H61-H185</f>
        <v>30</v>
      </c>
      <c r="X7" s="21">
        <f t="shared" si="1"/>
        <v>0.92448132373015945</v>
      </c>
    </row>
    <row r="8" spans="1:24" x14ac:dyDescent="0.35">
      <c r="B8" t="s">
        <v>6</v>
      </c>
      <c r="C8" s="21">
        <v>2.3952974049055813</v>
      </c>
      <c r="D8" s="21">
        <v>0.10724648631654028</v>
      </c>
      <c r="E8" s="21">
        <v>0</v>
      </c>
      <c r="F8" s="21"/>
      <c r="G8" s="21" t="s">
        <v>6</v>
      </c>
      <c r="H8" s="21">
        <v>3.2265848279062896</v>
      </c>
      <c r="I8" s="21">
        <v>0.15929875926359641</v>
      </c>
      <c r="J8" s="21">
        <v>0</v>
      </c>
      <c r="K8" s="21">
        <v>1.3332106866171705E-2</v>
      </c>
      <c r="L8" s="21">
        <v>0.17911348427819518</v>
      </c>
      <c r="M8" s="21">
        <v>0.94066517223086143</v>
      </c>
      <c r="O8" s="19"/>
      <c r="P8" s="13" t="s">
        <v>124</v>
      </c>
      <c r="Q8" s="21">
        <f>2*(C56-C18)</f>
        <v>14.890129539687678</v>
      </c>
      <c r="R8">
        <f>C61-C23</f>
        <v>16</v>
      </c>
      <c r="S8" s="21">
        <f t="shared" si="0"/>
        <v>0.53269989630327519</v>
      </c>
      <c r="T8" s="21"/>
      <c r="U8" s="13" t="s">
        <v>124</v>
      </c>
      <c r="V8" s="21">
        <f>2*(H56-H18)</f>
        <v>23.793195041162107</v>
      </c>
      <c r="W8" s="13">
        <f>H61-H23</f>
        <v>32</v>
      </c>
      <c r="X8" s="21">
        <f t="shared" si="1"/>
        <v>0.85180378221207786</v>
      </c>
    </row>
    <row r="9" spans="1:24" x14ac:dyDescent="0.35">
      <c r="B9" t="s">
        <v>7</v>
      </c>
      <c r="C9" s="21">
        <v>0.70437166732618184</v>
      </c>
      <c r="D9" s="21">
        <v>8.0994748965465574E-2</v>
      </c>
      <c r="E9" s="21">
        <v>0</v>
      </c>
      <c r="F9" s="21"/>
      <c r="G9" s="21" t="s">
        <v>7</v>
      </c>
      <c r="H9" s="21">
        <v>0.99837328848556395</v>
      </c>
      <c r="I9" s="21">
        <v>9.9485202157601094E-2</v>
      </c>
      <c r="J9" s="21">
        <v>0</v>
      </c>
      <c r="K9" s="21">
        <v>1.0879799100308035E-2</v>
      </c>
      <c r="L9" s="21">
        <v>0.32196295592370033</v>
      </c>
      <c r="M9" s="21">
        <v>0.97304294876943564</v>
      </c>
      <c r="O9" s="19"/>
      <c r="P9" t="s">
        <v>125</v>
      </c>
      <c r="Q9" s="21">
        <f>2*(C124-C205)</f>
        <v>6.5675860442170233</v>
      </c>
      <c r="R9">
        <f>C129-C210</f>
        <v>7</v>
      </c>
      <c r="S9" s="21">
        <f t="shared" si="0"/>
        <v>0.47524510772311812</v>
      </c>
      <c r="T9" s="21"/>
      <c r="U9" s="13" t="s">
        <v>125</v>
      </c>
      <c r="V9" s="21">
        <f>2*(H124-H205)</f>
        <v>9.903312832235315</v>
      </c>
      <c r="W9" s="13">
        <f>H129-H210</f>
        <v>15</v>
      </c>
      <c r="X9" s="21">
        <f t="shared" si="1"/>
        <v>0.82577730792943749</v>
      </c>
    </row>
    <row r="10" spans="1:24" x14ac:dyDescent="0.35">
      <c r="B10" t="s">
        <v>8</v>
      </c>
      <c r="C10" s="21">
        <v>0.79425267599275118</v>
      </c>
      <c r="D10" s="21">
        <v>0.10022559460335664</v>
      </c>
      <c r="E10" s="21">
        <v>2.2204460492503131E-15</v>
      </c>
      <c r="F10" s="21"/>
      <c r="G10" s="21" t="s">
        <v>8</v>
      </c>
      <c r="H10" s="21">
        <v>1.219492520213276</v>
      </c>
      <c r="I10" s="21">
        <v>0.14255542167406621</v>
      </c>
      <c r="J10" s="21">
        <v>0</v>
      </c>
      <c r="K10" s="21">
        <v>0.78591106658980925</v>
      </c>
      <c r="L10" s="21">
        <v>0.13481481686687094</v>
      </c>
      <c r="M10" s="21">
        <v>5.5573705637357307E-9</v>
      </c>
      <c r="O10" s="19"/>
      <c r="P10" t="s">
        <v>126</v>
      </c>
      <c r="Q10" s="21">
        <f>2*(C124-C18)</f>
        <v>6.7376213556517541</v>
      </c>
      <c r="R10">
        <f>C129-C23</f>
        <v>8</v>
      </c>
      <c r="S10" s="21">
        <f t="shared" si="0"/>
        <v>0.5651878125680132</v>
      </c>
      <c r="T10" s="21"/>
      <c r="U10" s="13" t="s">
        <v>126</v>
      </c>
      <c r="V10" s="21">
        <f>2*(H124-H18)</f>
        <v>10.595411942575083</v>
      </c>
      <c r="W10" s="13">
        <f>H129-H23</f>
        <v>16</v>
      </c>
      <c r="X10" s="21">
        <f t="shared" si="1"/>
        <v>0.83374346703377444</v>
      </c>
    </row>
    <row r="11" spans="1:24" x14ac:dyDescent="0.35">
      <c r="B11" t="s">
        <v>9</v>
      </c>
      <c r="C11" s="21">
        <v>0.47195188977215285</v>
      </c>
      <c r="D11" s="21">
        <v>7.4850354904945432E-2</v>
      </c>
      <c r="E11" s="21">
        <v>2.8768720738980846E-10</v>
      </c>
      <c r="F11" s="21"/>
      <c r="G11" s="21" t="s">
        <v>9</v>
      </c>
      <c r="H11" s="21">
        <v>0.75989994904802749</v>
      </c>
      <c r="I11" s="21">
        <v>9.3894053517870085E-2</v>
      </c>
      <c r="J11" s="21">
        <v>6.6613381477509392E-16</v>
      </c>
      <c r="K11" s="21">
        <v>0.22369873404951149</v>
      </c>
      <c r="L11" s="21">
        <v>0.27966113344095966</v>
      </c>
      <c r="M11" s="21">
        <v>0.42377330963938076</v>
      </c>
      <c r="O11" s="19"/>
      <c r="P11" t="s">
        <v>127</v>
      </c>
      <c r="Q11" s="21">
        <f>2*(C180-C205)</f>
        <v>0.83869874984247872</v>
      </c>
      <c r="R11">
        <f>C185-C210</f>
        <v>1</v>
      </c>
      <c r="S11" s="21">
        <f t="shared" si="0"/>
        <v>0.35976919436817323</v>
      </c>
      <c r="T11" s="21"/>
      <c r="U11" s="13" t="s">
        <v>127</v>
      </c>
      <c r="V11" s="21">
        <f>2*(H180-H205)</f>
        <v>3.4159009473264632</v>
      </c>
      <c r="W11" s="13">
        <f>H185-H210</f>
        <v>1</v>
      </c>
      <c r="X11" s="21">
        <f t="shared" si="1"/>
        <v>6.4571157855795577E-2</v>
      </c>
    </row>
    <row r="12" spans="1:24" x14ac:dyDescent="0.35">
      <c r="B12" t="s">
        <v>10</v>
      </c>
      <c r="C12" s="21">
        <v>0.47932218499615364</v>
      </c>
      <c r="D12" s="21">
        <v>9.8922476819156599E-2</v>
      </c>
      <c r="E12" s="21">
        <v>1.2633615447121826E-6</v>
      </c>
      <c r="F12" s="21"/>
      <c r="G12" s="21" t="s">
        <v>10</v>
      </c>
      <c r="H12" s="21">
        <v>0.87457749126782547</v>
      </c>
      <c r="I12" s="21">
        <v>0.14664951302508106</v>
      </c>
      <c r="J12" s="21">
        <v>2.4655026908959599E-9</v>
      </c>
      <c r="K12" s="21">
        <v>0.90359874264633888</v>
      </c>
      <c r="L12" s="21">
        <v>0.15261143874038585</v>
      </c>
      <c r="M12" s="21">
        <v>3.2016314044369665E-9</v>
      </c>
      <c r="O12" s="19"/>
      <c r="P12" t="s">
        <v>128</v>
      </c>
      <c r="Q12" s="21">
        <f>2*(C180-C18)</f>
        <v>1.0087340612772095</v>
      </c>
      <c r="R12">
        <f>C185-C23</f>
        <v>2</v>
      </c>
      <c r="S12" s="21">
        <f t="shared" si="0"/>
        <v>0.60388769688854771</v>
      </c>
      <c r="T12" s="21"/>
      <c r="U12" s="13" t="s">
        <v>128</v>
      </c>
      <c r="V12" s="21">
        <f>2*(H180-H18)</f>
        <v>4.1080000576662314</v>
      </c>
      <c r="W12" s="13">
        <f>H185-H23</f>
        <v>2</v>
      </c>
      <c r="X12" s="21">
        <f t="shared" si="1"/>
        <v>0.12822098878387081</v>
      </c>
    </row>
    <row r="13" spans="1:24" x14ac:dyDescent="0.35">
      <c r="B13" t="s">
        <v>11</v>
      </c>
      <c r="C13" s="21">
        <v>0.97541449399936775</v>
      </c>
      <c r="D13" s="21">
        <v>0.11625228159478287</v>
      </c>
      <c r="E13" s="21">
        <v>0</v>
      </c>
      <c r="F13" s="21"/>
      <c r="G13" s="21" t="s">
        <v>11</v>
      </c>
      <c r="H13" s="21">
        <v>0.86205406437939169</v>
      </c>
      <c r="I13" s="21">
        <v>0.17707960547956972</v>
      </c>
      <c r="J13" s="21">
        <v>1.1263499763991547E-6</v>
      </c>
      <c r="K13" s="21">
        <v>1.6366918584824572</v>
      </c>
      <c r="L13" s="21">
        <v>0.16568792266873245</v>
      </c>
      <c r="M13" s="21">
        <v>0</v>
      </c>
      <c r="O13" s="19"/>
      <c r="P13" t="s">
        <v>129</v>
      </c>
      <c r="Q13" s="21">
        <f>2*(C205-C18)</f>
        <v>0.17003531143473083</v>
      </c>
      <c r="R13">
        <f>C210-C23</f>
        <v>1</v>
      </c>
      <c r="S13" s="21">
        <f t="shared" si="0"/>
        <v>0.6800804272013744</v>
      </c>
      <c r="T13" s="21"/>
      <c r="U13" s="13" t="s">
        <v>129</v>
      </c>
      <c r="V13" s="21">
        <f>2*(H205-H18)</f>
        <v>0.69209911033976823</v>
      </c>
      <c r="W13" s="13">
        <f>H210-H23</f>
        <v>1</v>
      </c>
      <c r="X13" s="21">
        <f t="shared" si="1"/>
        <v>0.40545131191020833</v>
      </c>
    </row>
    <row r="14" spans="1:24" x14ac:dyDescent="0.35">
      <c r="B14" t="s">
        <v>12</v>
      </c>
      <c r="C14" s="21">
        <v>-1.151604787703927</v>
      </c>
      <c r="D14" s="21">
        <v>0.11033250096850571</v>
      </c>
      <c r="E14" s="21">
        <v>0</v>
      </c>
      <c r="F14" s="21"/>
      <c r="G14" s="21" t="s">
        <v>12</v>
      </c>
      <c r="H14" s="21">
        <v>-1.8965612274046453</v>
      </c>
      <c r="I14" s="21">
        <v>0.17494497304325526</v>
      </c>
      <c r="J14" s="21">
        <v>0</v>
      </c>
      <c r="K14" s="21">
        <v>1.2489593678469797</v>
      </c>
      <c r="L14" s="21">
        <v>0.15570932212718927</v>
      </c>
      <c r="M14" s="21">
        <v>1.1102230246251565E-15</v>
      </c>
      <c r="O14" s="19"/>
      <c r="P14" s="13" t="s">
        <v>130</v>
      </c>
      <c r="Q14" s="21">
        <f>2*(C243-C307)</f>
        <v>14.098835499456982</v>
      </c>
      <c r="R14">
        <f>C248-C312</f>
        <v>14</v>
      </c>
      <c r="S14" s="21">
        <f t="shared" si="0"/>
        <v>0.44237396802039791</v>
      </c>
      <c r="T14" s="21"/>
      <c r="U14" s="13" t="s">
        <v>130</v>
      </c>
      <c r="V14" s="21">
        <f>2*(H243-H307)</f>
        <v>15.350721529890507</v>
      </c>
      <c r="W14" s="13">
        <f>H248-H312</f>
        <v>30</v>
      </c>
      <c r="X14" s="21">
        <f t="shared" si="1"/>
        <v>0.98760148814658555</v>
      </c>
    </row>
    <row r="15" spans="1:24" x14ac:dyDescent="0.35">
      <c r="P15" s="13" t="s">
        <v>131</v>
      </c>
      <c r="Q15" s="21">
        <f>2*(C243-C18)</f>
        <v>19.220537326516023</v>
      </c>
      <c r="R15">
        <f>C248-C23</f>
        <v>16</v>
      </c>
      <c r="S15" s="21">
        <f t="shared" si="0"/>
        <v>0.25739287075677186</v>
      </c>
      <c r="T15" s="21"/>
      <c r="U15" s="13" t="s">
        <v>131</v>
      </c>
      <c r="V15" s="21">
        <f>2*(H243-H18)</f>
        <v>23.670721798425348</v>
      </c>
      <c r="W15" s="13">
        <f>H248-H23</f>
        <v>32</v>
      </c>
      <c r="X15" s="21">
        <f t="shared" si="1"/>
        <v>0.85608663914991689</v>
      </c>
    </row>
    <row r="16" spans="1:24" x14ac:dyDescent="0.35">
      <c r="B16" t="s">
        <v>13</v>
      </c>
      <c r="G16" t="s">
        <v>13</v>
      </c>
      <c r="P16" s="13" t="s">
        <v>132</v>
      </c>
      <c r="Q16" s="21">
        <f>2*(C281-C333)</f>
        <v>6.3713836930392063</v>
      </c>
      <c r="R16">
        <f>C286-C338</f>
        <v>14</v>
      </c>
      <c r="S16" s="21">
        <f t="shared" si="0"/>
        <v>0.95624523818330576</v>
      </c>
      <c r="T16" s="21"/>
      <c r="U16" s="13" t="s">
        <v>132</v>
      </c>
      <c r="V16" s="21">
        <f>2*(H281-H333)</f>
        <v>13.925618415704321</v>
      </c>
      <c r="W16" s="13">
        <f>H286-H338</f>
        <v>30</v>
      </c>
      <c r="X16" s="21">
        <f t="shared" si="1"/>
        <v>0.99454177319865311</v>
      </c>
    </row>
    <row r="17" spans="1:24" s="20" customFormat="1" x14ac:dyDescent="0.35">
      <c r="B17" s="20" t="s">
        <v>14</v>
      </c>
      <c r="C17" s="20">
        <v>-2442.0647999999678</v>
      </c>
      <c r="G17" s="20" t="s">
        <v>14</v>
      </c>
      <c r="H17" s="20">
        <v>-2442.0647999999678</v>
      </c>
      <c r="P17" s="13" t="s">
        <v>133</v>
      </c>
      <c r="Q17" s="21">
        <f>2*(C281-C18)</f>
        <v>6.543884682711905</v>
      </c>
      <c r="R17">
        <f>C286-C23</f>
        <v>16</v>
      </c>
      <c r="S17" s="21">
        <f t="shared" si="0"/>
        <v>0.98108429315934975</v>
      </c>
      <c r="T17" s="21"/>
      <c r="U17" s="13" t="s">
        <v>133</v>
      </c>
      <c r="V17" s="21">
        <f>2*(H281-H18)</f>
        <v>15.606574560792069</v>
      </c>
      <c r="W17" s="13">
        <f>H286-H23</f>
        <v>32</v>
      </c>
      <c r="X17" s="21">
        <f t="shared" si="1"/>
        <v>0.99339772550153838</v>
      </c>
    </row>
    <row r="18" spans="1:24" s="20" customFormat="1" x14ac:dyDescent="0.35">
      <c r="B18" s="20" t="s">
        <v>15</v>
      </c>
      <c r="C18" s="20">
        <v>-2050.6130221030685</v>
      </c>
      <c r="G18" s="20" t="s">
        <v>15</v>
      </c>
      <c r="H18" s="20">
        <v>-1913.9132872803959</v>
      </c>
    </row>
    <row r="19" spans="1:24" s="21" customFormat="1" x14ac:dyDescent="0.35">
      <c r="B19" s="21" t="s">
        <v>16</v>
      </c>
      <c r="C19" s="21">
        <v>0.16029540980931567</v>
      </c>
      <c r="G19" s="21" t="s">
        <v>16</v>
      </c>
      <c r="H19" s="21">
        <v>0.21627252181005963</v>
      </c>
    </row>
    <row r="20" spans="1:24" s="21" customFormat="1" x14ac:dyDescent="0.35">
      <c r="B20" s="21" t="s">
        <v>17</v>
      </c>
      <c r="C20" s="21">
        <v>0.42048124300806922</v>
      </c>
      <c r="G20" s="21" t="s">
        <v>17</v>
      </c>
      <c r="H20" s="21">
        <v>0.44773118480284235</v>
      </c>
    </row>
    <row r="21" spans="1:24" s="21" customFormat="1" x14ac:dyDescent="0.35">
      <c r="B21" s="21" t="s">
        <v>18</v>
      </c>
      <c r="C21" s="21">
        <v>1.7932443418068635</v>
      </c>
      <c r="G21" s="21" t="s">
        <v>18</v>
      </c>
      <c r="H21" s="21">
        <v>1.6812130991923004</v>
      </c>
    </row>
    <row r="22" spans="1:24" x14ac:dyDescent="0.35">
      <c r="B22" t="s">
        <v>19</v>
      </c>
      <c r="C22">
        <v>2296</v>
      </c>
      <c r="G22" t="s">
        <v>19</v>
      </c>
      <c r="H22">
        <v>2296</v>
      </c>
    </row>
    <row r="23" spans="1:24" x14ac:dyDescent="0.35">
      <c r="B23" t="s">
        <v>20</v>
      </c>
      <c r="C23">
        <v>8</v>
      </c>
      <c r="G23" t="s">
        <v>20</v>
      </c>
      <c r="H23">
        <v>16</v>
      </c>
    </row>
    <row r="25" spans="1:24" x14ac:dyDescent="0.35">
      <c r="A25" s="1" t="s">
        <v>81</v>
      </c>
    </row>
    <row r="26" spans="1:24" x14ac:dyDescent="0.35">
      <c r="B26" s="14" t="s">
        <v>0</v>
      </c>
      <c r="C26" s="14"/>
      <c r="D26" s="14"/>
      <c r="E26" s="14"/>
      <c r="G26" s="15" t="s">
        <v>21</v>
      </c>
      <c r="H26" s="15"/>
      <c r="I26" s="15"/>
      <c r="J26" s="15"/>
      <c r="K26" s="15"/>
      <c r="L26" s="15"/>
      <c r="M26" s="15"/>
    </row>
    <row r="27" spans="1:24" x14ac:dyDescent="0.35">
      <c r="G27" s="15"/>
      <c r="H27" s="15" t="s">
        <v>22</v>
      </c>
      <c r="I27" s="15"/>
      <c r="J27" s="15"/>
      <c r="K27" s="15" t="s">
        <v>23</v>
      </c>
      <c r="L27" s="15"/>
      <c r="M27" s="15"/>
    </row>
    <row r="28" spans="1:24" x14ac:dyDescent="0.35">
      <c r="B28" s="14" t="s">
        <v>1</v>
      </c>
      <c r="C28" s="14" t="s">
        <v>2</v>
      </c>
      <c r="D28" s="14" t="s">
        <v>3</v>
      </c>
      <c r="E28" s="14" t="s">
        <v>4</v>
      </c>
      <c r="G28" s="15" t="s">
        <v>1</v>
      </c>
      <c r="H28" s="15" t="s">
        <v>2</v>
      </c>
      <c r="I28" s="15" t="s">
        <v>3</v>
      </c>
      <c r="J28" s="15" t="s">
        <v>4</v>
      </c>
      <c r="K28" s="15" t="s">
        <v>2</v>
      </c>
      <c r="L28" s="15" t="s">
        <v>3</v>
      </c>
      <c r="M28" s="15" t="s">
        <v>4</v>
      </c>
    </row>
    <row r="29" spans="1:24" x14ac:dyDescent="0.35">
      <c r="B29" s="14" t="s">
        <v>24</v>
      </c>
      <c r="C29" s="25">
        <v>1.9117291676147214</v>
      </c>
      <c r="D29" s="25">
        <v>0.15572756537865168</v>
      </c>
      <c r="E29" s="25">
        <v>0</v>
      </c>
      <c r="F29" s="21"/>
      <c r="G29" s="25" t="s">
        <v>24</v>
      </c>
      <c r="H29" s="25">
        <v>2.4333133205873398</v>
      </c>
      <c r="I29" s="25">
        <v>0.20830978565221878</v>
      </c>
      <c r="J29" s="25">
        <v>0</v>
      </c>
      <c r="K29" s="25">
        <v>7.2080204357115197E-3</v>
      </c>
      <c r="L29" s="25">
        <v>0.3763900089696729</v>
      </c>
      <c r="M29" s="25">
        <v>0.98472112284254187</v>
      </c>
      <c r="O29" s="19"/>
      <c r="P29" s="19"/>
      <c r="Q29" s="19"/>
      <c r="R29" s="19"/>
      <c r="S29" s="19"/>
      <c r="T29" s="19"/>
    </row>
    <row r="30" spans="1:24" x14ac:dyDescent="0.35">
      <c r="B30" s="14" t="s">
        <v>25</v>
      </c>
      <c r="C30" s="25">
        <v>2.1205293545891037</v>
      </c>
      <c r="D30" s="25">
        <v>0.17154349949456632</v>
      </c>
      <c r="E30" s="25">
        <v>0</v>
      </c>
      <c r="F30" s="21"/>
      <c r="G30" s="25" t="s">
        <v>25</v>
      </c>
      <c r="H30" s="25">
        <v>2.9052939690220061</v>
      </c>
      <c r="I30" s="25">
        <v>0.25785142944238265</v>
      </c>
      <c r="J30" s="25">
        <v>0</v>
      </c>
      <c r="K30" s="25">
        <v>2.9562434134047182E-2</v>
      </c>
      <c r="L30" s="25">
        <v>0.44007019743518438</v>
      </c>
      <c r="M30" s="25">
        <v>0.94644108728387533</v>
      </c>
      <c r="O30" s="19"/>
      <c r="P30" s="19"/>
      <c r="Q30" s="19"/>
      <c r="R30" s="19"/>
      <c r="S30" s="19"/>
      <c r="T30" s="19"/>
    </row>
    <row r="31" spans="1:24" x14ac:dyDescent="0.35">
      <c r="B31" s="14" t="s">
        <v>26</v>
      </c>
      <c r="C31" s="25">
        <v>2.0947955785070582</v>
      </c>
      <c r="D31" s="25">
        <v>0.16512588536394346</v>
      </c>
      <c r="E31" s="25">
        <v>0</v>
      </c>
      <c r="F31" s="21"/>
      <c r="G31" s="25" t="s">
        <v>26</v>
      </c>
      <c r="H31" s="25">
        <v>2.7002096318111639</v>
      </c>
      <c r="I31" s="25">
        <v>0.23640234577520486</v>
      </c>
      <c r="J31" s="25">
        <v>0</v>
      </c>
      <c r="K31" s="25">
        <v>1.7064727595087743E-3</v>
      </c>
      <c r="L31" s="25">
        <v>0.29055645232112276</v>
      </c>
      <c r="M31" s="25">
        <v>0.99531395558468416</v>
      </c>
      <c r="O31" s="19"/>
      <c r="P31" s="19"/>
      <c r="Q31" s="19"/>
      <c r="R31" s="19"/>
      <c r="S31" s="19"/>
      <c r="T31" s="19"/>
    </row>
    <row r="32" spans="1:24" x14ac:dyDescent="0.35">
      <c r="B32" s="14" t="s">
        <v>27</v>
      </c>
      <c r="C32" s="25">
        <v>2.231756249111374</v>
      </c>
      <c r="D32" s="25">
        <v>0.18041637394478266</v>
      </c>
      <c r="E32" s="25">
        <v>0</v>
      </c>
      <c r="F32" s="21"/>
      <c r="G32" s="25" t="s">
        <v>27</v>
      </c>
      <c r="H32" s="25">
        <v>3.0229601334403826</v>
      </c>
      <c r="I32" s="25">
        <v>0.26629061117124869</v>
      </c>
      <c r="J32" s="25">
        <v>0</v>
      </c>
      <c r="K32" s="25">
        <v>1.3663441530367432E-2</v>
      </c>
      <c r="L32" s="25">
        <v>0.32438160528099308</v>
      </c>
      <c r="M32" s="25">
        <v>0.96640183657295009</v>
      </c>
      <c r="O32" s="19"/>
      <c r="P32" s="19"/>
      <c r="Q32" s="19"/>
      <c r="R32" s="19"/>
      <c r="S32" s="19"/>
      <c r="T32" s="19"/>
    </row>
    <row r="33" spans="2:20" x14ac:dyDescent="0.35">
      <c r="B33" s="14" t="s">
        <v>28</v>
      </c>
      <c r="C33" s="25">
        <v>2.6365164716525711</v>
      </c>
      <c r="D33" s="25">
        <v>0.19416811386456828</v>
      </c>
      <c r="E33" s="25">
        <v>0</v>
      </c>
      <c r="F33" s="21"/>
      <c r="G33" s="25" t="s">
        <v>28</v>
      </c>
      <c r="H33" s="25">
        <v>3.771303359509623</v>
      </c>
      <c r="I33" s="25">
        <v>0.31719979956024574</v>
      </c>
      <c r="J33" s="25">
        <v>0</v>
      </c>
      <c r="K33" s="25">
        <v>2.8029114799572622E-3</v>
      </c>
      <c r="L33" s="25">
        <v>0.33118215423502512</v>
      </c>
      <c r="M33" s="25">
        <v>0.993247301919578</v>
      </c>
      <c r="O33" s="19"/>
      <c r="P33" s="19"/>
      <c r="Q33" s="19"/>
      <c r="R33" s="19"/>
      <c r="S33" s="19"/>
      <c r="T33" s="19"/>
    </row>
    <row r="34" spans="2:20" x14ac:dyDescent="0.35">
      <c r="B34" s="14" t="s">
        <v>29</v>
      </c>
      <c r="C34" s="25">
        <v>2.3668703505662347</v>
      </c>
      <c r="D34" s="25">
        <v>0.18635635202455569</v>
      </c>
      <c r="E34" s="25">
        <v>0</v>
      </c>
      <c r="F34" s="21"/>
      <c r="G34" s="25" t="s">
        <v>29</v>
      </c>
      <c r="H34" s="25">
        <v>3.1063303988726814</v>
      </c>
      <c r="I34" s="25">
        <v>0.26787883689843939</v>
      </c>
      <c r="J34" s="25">
        <v>0</v>
      </c>
      <c r="K34" s="25">
        <v>4.5749834608872541E-3</v>
      </c>
      <c r="L34" s="25">
        <v>0.27504909969650787</v>
      </c>
      <c r="M34" s="25">
        <v>0.98672913178079513</v>
      </c>
      <c r="O34" s="19"/>
      <c r="P34" s="19"/>
      <c r="Q34" s="19"/>
      <c r="R34" s="19"/>
      <c r="S34" s="19"/>
      <c r="T34" s="19"/>
    </row>
    <row r="35" spans="2:20" x14ac:dyDescent="0.35">
      <c r="B35" s="14" t="s">
        <v>30</v>
      </c>
      <c r="C35" s="25">
        <v>0.83948220509601057</v>
      </c>
      <c r="D35" s="25">
        <v>0.13987236752489343</v>
      </c>
      <c r="E35" s="25">
        <v>1.9517438776261997E-9</v>
      </c>
      <c r="F35" s="21"/>
      <c r="G35" s="25" t="s">
        <v>30</v>
      </c>
      <c r="H35" s="25">
        <v>1.1846714827246865</v>
      </c>
      <c r="I35" s="25">
        <v>0.17378059560180997</v>
      </c>
      <c r="J35" s="25">
        <v>9.2927887607174853E-12</v>
      </c>
      <c r="K35" s="25">
        <v>8.9897862542431539E-3</v>
      </c>
      <c r="L35" s="25">
        <v>0.41786887396844813</v>
      </c>
      <c r="M35" s="25">
        <v>0.98283610278907663</v>
      </c>
      <c r="O35" s="19"/>
      <c r="P35" s="19"/>
      <c r="Q35" s="19"/>
      <c r="R35" s="19"/>
      <c r="S35" s="19"/>
      <c r="T35" s="19"/>
    </row>
    <row r="36" spans="2:20" x14ac:dyDescent="0.35">
      <c r="B36" s="14" t="s">
        <v>31</v>
      </c>
      <c r="C36" s="25">
        <v>0.69569483392800913</v>
      </c>
      <c r="D36" s="25">
        <v>0.14500945823326719</v>
      </c>
      <c r="E36" s="25">
        <v>1.6059210112828737E-6</v>
      </c>
      <c r="F36" s="21"/>
      <c r="G36" s="25" t="s">
        <v>31</v>
      </c>
      <c r="H36" s="25">
        <v>1.066804755628719</v>
      </c>
      <c r="I36" s="25">
        <v>0.18626491596153552</v>
      </c>
      <c r="J36" s="25">
        <v>1.0201031130918636E-8</v>
      </c>
      <c r="K36" s="25">
        <v>3.0875501300759631E-3</v>
      </c>
      <c r="L36" s="25">
        <v>0.30811565154822995</v>
      </c>
      <c r="M36" s="25">
        <v>0.99200473153933122</v>
      </c>
      <c r="O36" s="19"/>
      <c r="P36" s="19"/>
      <c r="Q36" s="19"/>
      <c r="R36" s="19"/>
      <c r="S36" s="19"/>
      <c r="T36" s="19"/>
    </row>
    <row r="37" spans="2:20" x14ac:dyDescent="0.35">
      <c r="B37" s="14" t="s">
        <v>32</v>
      </c>
      <c r="C37" s="25">
        <v>0.58000682026420458</v>
      </c>
      <c r="D37" s="25">
        <v>0.13724085236027633</v>
      </c>
      <c r="E37" s="25">
        <v>2.3767438425137399E-5</v>
      </c>
      <c r="F37" s="21"/>
      <c r="G37" s="25" t="s">
        <v>32</v>
      </c>
      <c r="H37" s="25">
        <v>0.79198288200732092</v>
      </c>
      <c r="I37" s="25">
        <v>0.16867856225662023</v>
      </c>
      <c r="J37" s="25">
        <v>2.6632053446995485E-6</v>
      </c>
      <c r="K37" s="25">
        <v>0.38606887743721152</v>
      </c>
      <c r="L37" s="25">
        <v>0.33051716488955074</v>
      </c>
      <c r="M37" s="25">
        <v>0.24277646465103664</v>
      </c>
    </row>
    <row r="38" spans="2:20" x14ac:dyDescent="0.35">
      <c r="B38" s="14" t="s">
        <v>8</v>
      </c>
      <c r="C38" s="25">
        <v>0.89404976050787632</v>
      </c>
      <c r="D38" s="25">
        <v>0.17397985124196269</v>
      </c>
      <c r="E38" s="25">
        <v>2.7648072475905394E-7</v>
      </c>
      <c r="F38" s="21"/>
      <c r="G38" s="25" t="s">
        <v>8</v>
      </c>
      <c r="H38" s="25">
        <v>1.4181572314283475</v>
      </c>
      <c r="I38" s="25">
        <v>0.24706247706415441</v>
      </c>
      <c r="J38" s="25">
        <v>9.463444250457087E-9</v>
      </c>
      <c r="K38" s="25">
        <v>0.62509903976533865</v>
      </c>
      <c r="L38" s="25">
        <v>0.23982205452719005</v>
      </c>
      <c r="M38" s="25">
        <v>9.1469644642914183E-3</v>
      </c>
    </row>
    <row r="39" spans="2:20" x14ac:dyDescent="0.35">
      <c r="B39" s="14" t="s">
        <v>33</v>
      </c>
      <c r="C39" s="25">
        <v>0.90557007540538181</v>
      </c>
      <c r="D39" s="25">
        <v>0.17749025242140684</v>
      </c>
      <c r="E39" s="25">
        <v>3.3593459303205009E-7</v>
      </c>
      <c r="F39" s="21"/>
      <c r="G39" s="25" t="s">
        <v>33</v>
      </c>
      <c r="H39" s="25">
        <v>1.4682036814916368</v>
      </c>
      <c r="I39" s="25">
        <v>0.27487314776483174</v>
      </c>
      <c r="J39" s="25">
        <v>9.2238432447544483E-8</v>
      </c>
      <c r="K39" s="25">
        <v>0.95193991876287554</v>
      </c>
      <c r="L39" s="25">
        <v>0.25395502860318209</v>
      </c>
      <c r="M39" s="25">
        <v>1.7792467777977272E-4</v>
      </c>
    </row>
    <row r="40" spans="2:20" x14ac:dyDescent="0.35">
      <c r="B40" s="14" t="s">
        <v>34</v>
      </c>
      <c r="C40" s="25">
        <v>0.5927374878106948</v>
      </c>
      <c r="D40" s="25">
        <v>0.17055387717232698</v>
      </c>
      <c r="E40" s="25">
        <v>5.1015298165846268E-4</v>
      </c>
      <c r="F40" s="21"/>
      <c r="G40" s="25" t="s">
        <v>34</v>
      </c>
      <c r="H40" s="25">
        <v>0.85442806416213946</v>
      </c>
      <c r="I40" s="25">
        <v>0.22930593615865361</v>
      </c>
      <c r="J40" s="25">
        <v>1.9442756853704779E-4</v>
      </c>
      <c r="K40" s="25">
        <v>0.79721090302066488</v>
      </c>
      <c r="L40" s="25">
        <v>0.23326756943437382</v>
      </c>
      <c r="M40" s="25">
        <v>6.3180201353030263E-4</v>
      </c>
    </row>
    <row r="41" spans="2:20" x14ac:dyDescent="0.35">
      <c r="B41" s="14" t="s">
        <v>35</v>
      </c>
      <c r="C41" s="25">
        <v>0.58155046018024215</v>
      </c>
      <c r="D41" s="25">
        <v>0.12936241171565149</v>
      </c>
      <c r="E41" s="25">
        <v>6.9402274924801333E-6</v>
      </c>
      <c r="F41" s="21"/>
      <c r="G41" s="25" t="s">
        <v>35</v>
      </c>
      <c r="H41" s="25">
        <v>0.92283191588249924</v>
      </c>
      <c r="I41" s="25">
        <v>0.16137529910161511</v>
      </c>
      <c r="J41" s="25">
        <v>1.0744004130813778E-8</v>
      </c>
      <c r="K41" s="25">
        <v>2.0043191653910775E-2</v>
      </c>
      <c r="L41" s="25">
        <v>0.65865455920937965</v>
      </c>
      <c r="M41" s="25">
        <v>0.97572371567930261</v>
      </c>
    </row>
    <row r="42" spans="2:20" x14ac:dyDescent="0.35">
      <c r="B42" s="14" t="s">
        <v>36</v>
      </c>
      <c r="C42" s="25">
        <v>0.409720867641023</v>
      </c>
      <c r="D42" s="25">
        <v>0.13212720167111489</v>
      </c>
      <c r="E42" s="25">
        <v>1.9289582324677479E-3</v>
      </c>
      <c r="F42" s="21"/>
      <c r="G42" s="25" t="s">
        <v>36</v>
      </c>
      <c r="H42" s="25">
        <v>0.7504693191075098</v>
      </c>
      <c r="I42" s="25">
        <v>0.17687489470239448</v>
      </c>
      <c r="J42" s="25">
        <v>2.206118045022798E-5</v>
      </c>
      <c r="K42" s="25">
        <v>0.33085593402355984</v>
      </c>
      <c r="L42" s="25">
        <v>0.39337832446899751</v>
      </c>
      <c r="M42" s="25">
        <v>0.40031266974547108</v>
      </c>
    </row>
    <row r="43" spans="2:20" x14ac:dyDescent="0.35">
      <c r="B43" s="14" t="s">
        <v>37</v>
      </c>
      <c r="C43" s="25">
        <v>0.42869801553789505</v>
      </c>
      <c r="D43" s="25">
        <v>0.12868807036566199</v>
      </c>
      <c r="E43" s="25">
        <v>8.6442725138557996E-4</v>
      </c>
      <c r="F43" s="21"/>
      <c r="G43" s="25" t="s">
        <v>37</v>
      </c>
      <c r="H43" s="25">
        <v>0.63317602824909358</v>
      </c>
      <c r="I43" s="25">
        <v>0.15748820101526512</v>
      </c>
      <c r="J43" s="25">
        <v>5.8083021484467423E-5</v>
      </c>
      <c r="K43" s="25">
        <v>0.22366287386429184</v>
      </c>
      <c r="L43" s="25">
        <v>0.4693152690961136</v>
      </c>
      <c r="M43" s="25">
        <v>0.63366638332288927</v>
      </c>
    </row>
    <row r="44" spans="2:20" x14ac:dyDescent="0.35">
      <c r="B44" s="14" t="s">
        <v>38</v>
      </c>
      <c r="C44" s="25">
        <v>0.55860810763514301</v>
      </c>
      <c r="D44" s="25">
        <v>0.17075330994681162</v>
      </c>
      <c r="E44" s="25">
        <v>1.0700373001917285E-3</v>
      </c>
      <c r="F44" s="21"/>
      <c r="G44" s="25" t="s">
        <v>38</v>
      </c>
      <c r="H44" s="25">
        <v>1.0344926593516426</v>
      </c>
      <c r="I44" s="25">
        <v>0.25009313706673053</v>
      </c>
      <c r="J44" s="25">
        <v>3.5275148360547348E-5</v>
      </c>
      <c r="K44" s="25">
        <v>0.65677236771859648</v>
      </c>
      <c r="L44" s="25">
        <v>0.26641737550775052</v>
      </c>
      <c r="M44" s="25">
        <v>1.3693642890163282E-2</v>
      </c>
    </row>
    <row r="45" spans="2:20" x14ac:dyDescent="0.35">
      <c r="B45" s="14" t="s">
        <v>39</v>
      </c>
      <c r="C45" s="25">
        <v>0.34758986993685193</v>
      </c>
      <c r="D45" s="25">
        <v>0.17772589710891365</v>
      </c>
      <c r="E45" s="25">
        <v>5.0492989051693415E-2</v>
      </c>
      <c r="F45" s="21"/>
      <c r="G45" s="25" t="s">
        <v>39</v>
      </c>
      <c r="H45" s="25">
        <v>0.84384214126530677</v>
      </c>
      <c r="I45" s="25">
        <v>0.27708689401015063</v>
      </c>
      <c r="J45" s="25">
        <v>2.3236625721769766E-3</v>
      </c>
      <c r="K45" s="25">
        <v>0.90533630112513208</v>
      </c>
      <c r="L45" s="25">
        <v>0.3074919824009506</v>
      </c>
      <c r="M45" s="25">
        <v>3.2372806207083826E-3</v>
      </c>
    </row>
    <row r="46" spans="2:20" x14ac:dyDescent="0.35">
      <c r="B46" s="14" t="s">
        <v>40</v>
      </c>
      <c r="C46" s="25">
        <v>0.52623593802571078</v>
      </c>
      <c r="D46" s="25">
        <v>0.16734894708904133</v>
      </c>
      <c r="E46" s="25">
        <v>1.6634653786928855E-3</v>
      </c>
      <c r="F46" s="21"/>
      <c r="G46" s="25" t="s">
        <v>40</v>
      </c>
      <c r="H46" s="25">
        <v>0.82122762596547028</v>
      </c>
      <c r="I46" s="25">
        <v>0.24443036389099518</v>
      </c>
      <c r="J46" s="25">
        <v>7.8009900799647092E-4</v>
      </c>
      <c r="K46" s="25">
        <v>1.0790315749686616</v>
      </c>
      <c r="L46" s="25">
        <v>0.24713703270117565</v>
      </c>
      <c r="M46" s="25">
        <v>1.2646918994496659E-5</v>
      </c>
    </row>
    <row r="47" spans="2:20" x14ac:dyDescent="0.35">
      <c r="B47" s="14" t="s">
        <v>41</v>
      </c>
      <c r="C47" s="25">
        <v>0.85761730828359128</v>
      </c>
      <c r="D47" s="25">
        <v>0.19658027238824127</v>
      </c>
      <c r="E47" s="25">
        <v>1.2847734999654747E-5</v>
      </c>
      <c r="F47" s="21"/>
      <c r="G47" s="25" t="s">
        <v>41</v>
      </c>
      <c r="H47" s="25">
        <v>0.65971244532048401</v>
      </c>
      <c r="I47" s="25">
        <v>0.30890820280353543</v>
      </c>
      <c r="J47" s="25">
        <v>3.270989570439653E-2</v>
      </c>
      <c r="K47" s="25">
        <v>1.7473080056537909</v>
      </c>
      <c r="L47" s="25">
        <v>0.30725750538843088</v>
      </c>
      <c r="M47" s="25">
        <v>1.2945170269063055E-8</v>
      </c>
    </row>
    <row r="48" spans="2:20" x14ac:dyDescent="0.35">
      <c r="B48" s="14" t="s">
        <v>42</v>
      </c>
      <c r="C48" s="25">
        <v>1.1188185346228903</v>
      </c>
      <c r="D48" s="25">
        <v>0.20902797510044294</v>
      </c>
      <c r="E48" s="25">
        <v>8.6755796990800604E-8</v>
      </c>
      <c r="F48" s="21"/>
      <c r="G48" s="25" t="s">
        <v>42</v>
      </c>
      <c r="H48" s="25">
        <v>0.9203950828763231</v>
      </c>
      <c r="I48" s="25">
        <v>0.34185826925577045</v>
      </c>
      <c r="J48" s="25">
        <v>7.0954817801893721E-3</v>
      </c>
      <c r="K48" s="25">
        <v>1.9117036218062387</v>
      </c>
      <c r="L48" s="25">
        <v>0.3315238611304081</v>
      </c>
      <c r="M48" s="25">
        <v>8.0976307881286402E-9</v>
      </c>
    </row>
    <row r="49" spans="1:13" x14ac:dyDescent="0.35">
      <c r="B49" s="14" t="s">
        <v>43</v>
      </c>
      <c r="C49" s="25">
        <v>0.99026254600882468</v>
      </c>
      <c r="D49" s="25">
        <v>0.20165484473788878</v>
      </c>
      <c r="E49" s="25">
        <v>9.076079281467031E-7</v>
      </c>
      <c r="F49" s="21"/>
      <c r="G49" s="25" t="s">
        <v>43</v>
      </c>
      <c r="H49" s="25">
        <v>1.0064287969618553</v>
      </c>
      <c r="I49" s="25">
        <v>0.29116738088617916</v>
      </c>
      <c r="J49" s="25">
        <v>5.4717822770111724E-4</v>
      </c>
      <c r="K49" s="25">
        <v>1.4571273414064918</v>
      </c>
      <c r="L49" s="25">
        <v>0.23876102714905154</v>
      </c>
      <c r="M49" s="25">
        <v>1.0418104157139396E-9</v>
      </c>
    </row>
    <row r="50" spans="1:13" x14ac:dyDescent="0.35">
      <c r="B50" s="14" t="s">
        <v>44</v>
      </c>
      <c r="C50" s="25">
        <v>-1.2348518980562175</v>
      </c>
      <c r="D50" s="25">
        <v>0.19005565481645131</v>
      </c>
      <c r="E50" s="25">
        <v>8.1764817139173829E-11</v>
      </c>
      <c r="F50" s="21"/>
      <c r="G50" s="25" t="s">
        <v>44</v>
      </c>
      <c r="H50" s="25">
        <v>-2.017469806828613</v>
      </c>
      <c r="I50" s="25">
        <v>0.31171098775200823</v>
      </c>
      <c r="J50" s="25">
        <v>9.655765076388434E-11</v>
      </c>
      <c r="K50" s="25">
        <v>1.4304671490437906</v>
      </c>
      <c r="L50" s="25">
        <v>0.26649390801665918</v>
      </c>
      <c r="M50" s="25">
        <v>7.9734120195240621E-8</v>
      </c>
    </row>
    <row r="51" spans="1:13" x14ac:dyDescent="0.35">
      <c r="B51" s="14" t="s">
        <v>45</v>
      </c>
      <c r="C51" s="25">
        <v>-1.0727223015288678</v>
      </c>
      <c r="D51" s="25">
        <v>0.19686501037687185</v>
      </c>
      <c r="E51" s="25">
        <v>5.0646783877894563E-8</v>
      </c>
      <c r="F51" s="21"/>
      <c r="G51" s="25" t="s">
        <v>45</v>
      </c>
      <c r="H51" s="25">
        <v>-2.1238639416599772</v>
      </c>
      <c r="I51" s="25">
        <v>0.35019012701574276</v>
      </c>
      <c r="J51" s="25">
        <v>1.320455300657386E-9</v>
      </c>
      <c r="K51" s="25">
        <v>1.5803042394520219</v>
      </c>
      <c r="L51" s="25">
        <v>0.29875144391125558</v>
      </c>
      <c r="M51" s="25">
        <v>1.2252000214374448E-7</v>
      </c>
    </row>
    <row r="52" spans="1:13" x14ac:dyDescent="0.35">
      <c r="B52" s="14" t="s">
        <v>46</v>
      </c>
      <c r="C52" s="25">
        <v>-1.1464490801537006</v>
      </c>
      <c r="D52" s="25">
        <v>0.18792276002769195</v>
      </c>
      <c r="E52" s="25">
        <v>1.0564469299367829E-9</v>
      </c>
      <c r="F52" s="21"/>
      <c r="G52" s="25" t="s">
        <v>46</v>
      </c>
      <c r="H52" s="25">
        <v>-1.6837337037394884</v>
      </c>
      <c r="I52" s="25">
        <v>0.26348423105151397</v>
      </c>
      <c r="J52" s="25">
        <v>1.6559997817466865E-10</v>
      </c>
      <c r="K52" s="25">
        <v>0.75122231162535635</v>
      </c>
      <c r="L52" s="25">
        <v>0.31479692920303692</v>
      </c>
      <c r="M52" s="25">
        <v>1.7015568612804843E-2</v>
      </c>
    </row>
    <row r="54" spans="1:13" x14ac:dyDescent="0.35">
      <c r="B54" s="14" t="s">
        <v>13</v>
      </c>
      <c r="C54" s="14"/>
      <c r="D54" s="14"/>
      <c r="E54" s="14"/>
      <c r="G54" s="15" t="s">
        <v>13</v>
      </c>
      <c r="H54" s="15"/>
      <c r="I54" s="15"/>
      <c r="J54" s="15"/>
      <c r="K54" s="15"/>
      <c r="L54" s="15"/>
      <c r="M54" s="15"/>
    </row>
    <row r="55" spans="1:13" x14ac:dyDescent="0.35">
      <c r="B55" s="14" t="s">
        <v>14</v>
      </c>
      <c r="C55" s="24">
        <v>-2442.0648000182596</v>
      </c>
      <c r="D55" s="24"/>
      <c r="E55" s="24"/>
      <c r="F55" s="20"/>
      <c r="G55" s="24" t="s">
        <v>14</v>
      </c>
      <c r="H55" s="24">
        <v>-2442.0648000182596</v>
      </c>
      <c r="I55" s="15"/>
      <c r="J55" s="15"/>
      <c r="K55" s="15"/>
      <c r="L55" s="15"/>
      <c r="M55" s="15"/>
    </row>
    <row r="56" spans="1:13" x14ac:dyDescent="0.35">
      <c r="B56" s="14" t="s">
        <v>15</v>
      </c>
      <c r="C56" s="24">
        <v>-2043.1679573332246</v>
      </c>
      <c r="D56" s="24"/>
      <c r="E56" s="24"/>
      <c r="F56" s="20"/>
      <c r="G56" s="24" t="s">
        <v>15</v>
      </c>
      <c r="H56" s="24">
        <v>-1902.0166897598149</v>
      </c>
      <c r="I56" s="15"/>
      <c r="J56" s="15"/>
      <c r="K56" s="15"/>
      <c r="L56" s="15"/>
      <c r="M56" s="15"/>
    </row>
    <row r="57" spans="1:13" x14ac:dyDescent="0.35">
      <c r="B57" s="14" t="s">
        <v>16</v>
      </c>
      <c r="C57" s="25">
        <v>0.16334408598905825</v>
      </c>
      <c r="D57" s="25"/>
      <c r="E57" s="25"/>
      <c r="F57" s="21"/>
      <c r="G57" s="25" t="s">
        <v>16</v>
      </c>
      <c r="H57" s="25">
        <v>0.22114405410307159</v>
      </c>
      <c r="I57" s="15"/>
      <c r="J57" s="15"/>
      <c r="K57" s="15"/>
      <c r="L57" s="15"/>
      <c r="M57" s="15"/>
    </row>
    <row r="58" spans="1:13" x14ac:dyDescent="0.35">
      <c r="B58" s="14" t="s">
        <v>17</v>
      </c>
      <c r="C58" s="25">
        <v>0.42180373182788594</v>
      </c>
      <c r="D58" s="21"/>
      <c r="E58" s="21"/>
      <c r="F58" s="21"/>
      <c r="G58" s="25" t="s">
        <v>17</v>
      </c>
      <c r="H58" s="25">
        <v>0.44968092768354456</v>
      </c>
    </row>
    <row r="59" spans="1:13" x14ac:dyDescent="0.35">
      <c r="B59" s="14" t="s">
        <v>18</v>
      </c>
      <c r="C59" s="25">
        <v>1.8008990924441004</v>
      </c>
      <c r="D59" s="21"/>
      <c r="E59" s="21"/>
      <c r="F59" s="21"/>
      <c r="G59" s="25" t="s">
        <v>18</v>
      </c>
      <c r="H59" s="25">
        <v>1.699532594714092</v>
      </c>
    </row>
    <row r="60" spans="1:13" x14ac:dyDescent="0.35">
      <c r="B60" s="14" t="s">
        <v>19</v>
      </c>
      <c r="C60" s="14">
        <v>2296</v>
      </c>
      <c r="G60" s="15" t="s">
        <v>19</v>
      </c>
      <c r="H60" s="15">
        <v>2296</v>
      </c>
    </row>
    <row r="61" spans="1:13" x14ac:dyDescent="0.35">
      <c r="B61" s="14" t="s">
        <v>20</v>
      </c>
      <c r="C61" s="14">
        <v>24</v>
      </c>
      <c r="G61" s="15" t="s">
        <v>20</v>
      </c>
      <c r="H61" s="15">
        <v>48</v>
      </c>
    </row>
    <row r="62" spans="1:13" s="13" customFormat="1" x14ac:dyDescent="0.35">
      <c r="B62" s="18"/>
      <c r="C62" s="18"/>
      <c r="G62" s="18"/>
      <c r="H62" s="18"/>
    </row>
    <row r="63" spans="1:13" s="13" customFormat="1" x14ac:dyDescent="0.35">
      <c r="A63" s="1" t="s">
        <v>118</v>
      </c>
      <c r="B63" s="18"/>
      <c r="C63" s="18"/>
      <c r="G63" s="18"/>
      <c r="H63" s="18"/>
    </row>
    <row r="64" spans="1:13" s="13" customFormat="1" x14ac:dyDescent="0.35">
      <c r="B64" s="13" t="s">
        <v>0</v>
      </c>
      <c r="G64" s="27" t="s">
        <v>21</v>
      </c>
      <c r="H64" s="27"/>
      <c r="I64" s="27"/>
      <c r="J64" s="27"/>
      <c r="K64" s="27"/>
      <c r="L64" s="27"/>
      <c r="M64" s="27"/>
    </row>
    <row r="65" spans="2:20" s="13" customFormat="1" x14ac:dyDescent="0.35">
      <c r="G65" s="27"/>
      <c r="H65" s="27" t="s">
        <v>22</v>
      </c>
      <c r="I65" s="27"/>
      <c r="J65" s="27"/>
      <c r="K65" s="27" t="s">
        <v>23</v>
      </c>
      <c r="L65" s="27"/>
      <c r="M65" s="27"/>
    </row>
    <row r="66" spans="2:20" s="13" customFormat="1" x14ac:dyDescent="0.35">
      <c r="B66" s="13" t="s">
        <v>1</v>
      </c>
      <c r="C66" s="13" t="s">
        <v>2</v>
      </c>
      <c r="D66" s="13" t="s">
        <v>3</v>
      </c>
      <c r="E66" s="13" t="s">
        <v>4</v>
      </c>
      <c r="G66" s="27" t="s">
        <v>1</v>
      </c>
      <c r="H66" s="27" t="s">
        <v>2</v>
      </c>
      <c r="I66" s="27" t="s">
        <v>3</v>
      </c>
      <c r="J66" s="27" t="s">
        <v>4</v>
      </c>
      <c r="K66" s="27" t="s">
        <v>2</v>
      </c>
      <c r="L66" s="27" t="s">
        <v>3</v>
      </c>
      <c r="M66" s="27" t="s">
        <v>4</v>
      </c>
    </row>
    <row r="67" spans="2:20" s="13" customFormat="1" x14ac:dyDescent="0.35">
      <c r="B67" s="13" t="s">
        <v>5</v>
      </c>
      <c r="C67" s="21">
        <v>1.9117279242364611</v>
      </c>
      <c r="D67" s="21">
        <v>0.15572755420694973</v>
      </c>
      <c r="E67" s="21">
        <v>0</v>
      </c>
      <c r="F67" s="21"/>
      <c r="G67" s="21" t="s">
        <v>5</v>
      </c>
      <c r="H67" s="21">
        <v>2.3666049999999998</v>
      </c>
      <c r="I67" s="21">
        <v>0.20293</v>
      </c>
      <c r="J67" s="21">
        <v>0</v>
      </c>
      <c r="K67" s="21">
        <v>6.515E-3</v>
      </c>
      <c r="L67" s="21">
        <v>4.023987</v>
      </c>
      <c r="M67" s="21">
        <v>0.99870800000000004</v>
      </c>
      <c r="O67" s="19"/>
      <c r="P67" s="19"/>
      <c r="Q67" s="19"/>
      <c r="R67" s="19"/>
      <c r="S67" s="19"/>
      <c r="T67" s="19"/>
    </row>
    <row r="68" spans="2:20" s="13" customFormat="1" x14ac:dyDescent="0.35">
      <c r="B68" s="13" t="s">
        <v>25</v>
      </c>
      <c r="C68" s="21">
        <v>0.20880091786063235</v>
      </c>
      <c r="D68" s="21">
        <v>0.23168562954779098</v>
      </c>
      <c r="E68" s="21">
        <v>0.36746861777565831</v>
      </c>
      <c r="F68" s="21"/>
      <c r="G68" s="21" t="s">
        <v>25</v>
      </c>
      <c r="H68" s="21">
        <v>0.53771100000000005</v>
      </c>
      <c r="I68" s="21">
        <v>0.344999</v>
      </c>
      <c r="J68" s="21">
        <v>0.11909400000000001</v>
      </c>
      <c r="K68" s="21">
        <v>2.8069E-2</v>
      </c>
      <c r="L68" s="21">
        <v>4.2492729999999996</v>
      </c>
      <c r="M68" s="21">
        <v>0.99473</v>
      </c>
      <c r="O68" s="19"/>
      <c r="P68" s="19"/>
      <c r="Q68" s="19"/>
      <c r="R68" s="19"/>
      <c r="S68" s="19"/>
      <c r="T68" s="19"/>
    </row>
    <row r="69" spans="2:20" s="13" customFormat="1" x14ac:dyDescent="0.35">
      <c r="B69" s="13" t="s">
        <v>26</v>
      </c>
      <c r="C69" s="21">
        <v>0.18306874672636811</v>
      </c>
      <c r="D69" s="21">
        <v>0.22697499735619558</v>
      </c>
      <c r="E69" s="21">
        <v>0.41992055287623264</v>
      </c>
      <c r="F69" s="21"/>
      <c r="G69" s="21" t="s">
        <v>26</v>
      </c>
      <c r="H69" s="21">
        <v>0.43170799999999998</v>
      </c>
      <c r="I69" s="21">
        <v>0.30928899999999998</v>
      </c>
      <c r="J69" s="21">
        <v>0.162773</v>
      </c>
      <c r="K69" s="21">
        <v>2.5385000000000001E-2</v>
      </c>
      <c r="L69" s="21">
        <v>5.3026299999999997</v>
      </c>
      <c r="M69" s="21">
        <v>0.99617999999999995</v>
      </c>
      <c r="O69" s="19"/>
      <c r="P69" s="19"/>
      <c r="Q69" s="19"/>
      <c r="R69" s="19"/>
      <c r="S69" s="19"/>
      <c r="T69" s="19"/>
    </row>
    <row r="70" spans="2:20" s="13" customFormat="1" x14ac:dyDescent="0.35">
      <c r="B70" s="13" t="s">
        <v>6</v>
      </c>
      <c r="C70" s="21">
        <v>2.2317540388076886</v>
      </c>
      <c r="D70" s="21">
        <v>0.18041642451785025</v>
      </c>
      <c r="E70" s="21">
        <v>0</v>
      </c>
      <c r="F70" s="21"/>
      <c r="G70" s="21" t="s">
        <v>6</v>
      </c>
      <c r="H70" s="21">
        <v>2.9284439999999998</v>
      </c>
      <c r="I70" s="21">
        <v>0.25987399999999999</v>
      </c>
      <c r="J70" s="21">
        <v>0</v>
      </c>
      <c r="K70" s="21">
        <v>7.7970000000000001E-3</v>
      </c>
      <c r="L70" s="21">
        <v>5.4135520000000001</v>
      </c>
      <c r="M70" s="21">
        <v>0.99885100000000004</v>
      </c>
      <c r="O70" s="19"/>
      <c r="P70" s="19"/>
      <c r="Q70" s="19"/>
      <c r="R70" s="19"/>
      <c r="S70" s="19"/>
      <c r="T70" s="19"/>
    </row>
    <row r="71" spans="2:20" s="13" customFormat="1" x14ac:dyDescent="0.35">
      <c r="B71" s="13" t="s">
        <v>28</v>
      </c>
      <c r="C71" s="21">
        <v>0.40476309587115089</v>
      </c>
      <c r="D71" s="21">
        <v>0.265049684344143</v>
      </c>
      <c r="E71" s="21">
        <v>0.12673077876162608</v>
      </c>
      <c r="F71" s="21"/>
      <c r="G71" s="21" t="s">
        <v>28</v>
      </c>
      <c r="H71" s="21">
        <v>0.84240599999999999</v>
      </c>
      <c r="I71" s="21">
        <v>0.43123499999999998</v>
      </c>
      <c r="J71" s="21">
        <v>5.0763999999999997E-2</v>
      </c>
      <c r="K71" s="21">
        <v>4.0330000000000001E-3</v>
      </c>
      <c r="L71" s="21">
        <v>9.9423770000000005</v>
      </c>
      <c r="M71" s="21">
        <v>0.99967600000000001</v>
      </c>
      <c r="O71" s="19"/>
      <c r="P71" s="19"/>
      <c r="Q71" s="19"/>
      <c r="R71" s="19"/>
      <c r="S71" s="19"/>
      <c r="T71" s="19"/>
    </row>
    <row r="72" spans="2:20" s="13" customFormat="1" x14ac:dyDescent="0.35">
      <c r="B72" s="13" t="s">
        <v>29</v>
      </c>
      <c r="C72" s="21">
        <v>0.13511739070679615</v>
      </c>
      <c r="D72" s="21">
        <v>0.25938157179780619</v>
      </c>
      <c r="E72" s="21">
        <v>0.6024215828934576</v>
      </c>
      <c r="F72" s="21"/>
      <c r="G72" s="21" t="s">
        <v>29</v>
      </c>
      <c r="H72" s="21">
        <v>0.28958899999999999</v>
      </c>
      <c r="I72" s="21">
        <v>0.37087500000000001</v>
      </c>
      <c r="J72" s="21">
        <v>0.43490499999999999</v>
      </c>
      <c r="K72" s="21">
        <v>6.7910000000000002E-3</v>
      </c>
      <c r="L72" s="21">
        <v>7.1730689999999999</v>
      </c>
      <c r="M72" s="21">
        <v>0.99924500000000005</v>
      </c>
      <c r="O72" s="19"/>
      <c r="P72" s="19"/>
      <c r="Q72" s="19"/>
      <c r="R72" s="19"/>
      <c r="S72" s="19"/>
      <c r="T72" s="19"/>
    </row>
    <row r="73" spans="2:20" s="13" customFormat="1" x14ac:dyDescent="0.35">
      <c r="B73" s="13" t="s">
        <v>7</v>
      </c>
      <c r="C73" s="21">
        <v>0.83948277967796225</v>
      </c>
      <c r="D73" s="21">
        <v>0.13987239974199372</v>
      </c>
      <c r="E73" s="21">
        <v>1.9517110150246708E-9</v>
      </c>
      <c r="F73" s="21"/>
      <c r="G73" s="21" t="s">
        <v>7</v>
      </c>
      <c r="H73" s="21">
        <v>1.1443890000000001</v>
      </c>
      <c r="I73" s="21">
        <v>0.17699300000000001</v>
      </c>
      <c r="J73" s="21">
        <v>1.01E-10</v>
      </c>
      <c r="K73" s="21">
        <v>1.0898E-2</v>
      </c>
      <c r="L73" s="21">
        <v>4.4786320000000002</v>
      </c>
      <c r="M73" s="21">
        <v>0.998058</v>
      </c>
      <c r="O73" s="19"/>
      <c r="P73" s="19"/>
      <c r="Q73" s="19"/>
      <c r="R73" s="19"/>
      <c r="S73" s="19"/>
      <c r="T73" s="19"/>
    </row>
    <row r="74" spans="2:20" s="13" customFormat="1" x14ac:dyDescent="0.35">
      <c r="B74" s="13" t="s">
        <v>31</v>
      </c>
      <c r="C74" s="21">
        <v>-0.14378951231785522</v>
      </c>
      <c r="D74" s="21">
        <v>0.201474634621916</v>
      </c>
      <c r="E74" s="21">
        <v>0.47542171455651783</v>
      </c>
      <c r="F74" s="21"/>
      <c r="G74" s="21" t="s">
        <v>31</v>
      </c>
      <c r="H74" s="21">
        <v>-7.7469999999999997E-2</v>
      </c>
      <c r="I74" s="21">
        <v>0.27228400000000003</v>
      </c>
      <c r="J74" s="21">
        <v>0.77602099999999996</v>
      </c>
      <c r="K74" s="21">
        <v>6.96E-3</v>
      </c>
      <c r="L74" s="21">
        <v>7.6380929999999996</v>
      </c>
      <c r="M74" s="21">
        <v>0.99927299999999997</v>
      </c>
      <c r="O74" s="19"/>
      <c r="P74" s="19"/>
      <c r="Q74" s="19"/>
      <c r="R74" s="19"/>
      <c r="S74" s="19"/>
      <c r="T74" s="19"/>
    </row>
    <row r="75" spans="2:20" s="13" customFormat="1" x14ac:dyDescent="0.35">
      <c r="B75" s="13" t="s">
        <v>32</v>
      </c>
      <c r="C75" s="21">
        <v>-0.25947542036220705</v>
      </c>
      <c r="D75" s="21">
        <v>0.19595751592690039</v>
      </c>
      <c r="E75" s="21">
        <v>0.18545615458559306</v>
      </c>
      <c r="F75" s="21"/>
      <c r="G75" s="21" t="s">
        <v>32</v>
      </c>
      <c r="H75" s="21">
        <v>-0.31670999999999999</v>
      </c>
      <c r="I75" s="21">
        <v>0.24398600000000001</v>
      </c>
      <c r="J75" s="21">
        <v>0.19426199999999999</v>
      </c>
      <c r="K75" s="21">
        <v>0.44808399999999998</v>
      </c>
      <c r="L75" s="21">
        <v>0.354348</v>
      </c>
      <c r="M75" s="21">
        <v>0.20604</v>
      </c>
    </row>
    <row r="76" spans="2:20" s="13" customFormat="1" x14ac:dyDescent="0.35">
      <c r="B76" s="13" t="s">
        <v>8</v>
      </c>
      <c r="C76" s="21">
        <v>0.89404953464845871</v>
      </c>
      <c r="D76" s="21">
        <v>0.17397994431840622</v>
      </c>
      <c r="E76" s="21">
        <v>2.7648667910717961E-7</v>
      </c>
      <c r="F76" s="21"/>
      <c r="G76" s="21" t="s">
        <v>8</v>
      </c>
      <c r="H76" s="21">
        <v>1.364671</v>
      </c>
      <c r="I76" s="21">
        <v>0.24244299999999999</v>
      </c>
      <c r="J76" s="21">
        <v>1.81E-8</v>
      </c>
      <c r="K76" s="21">
        <v>0.56689999999999996</v>
      </c>
      <c r="L76" s="21">
        <v>0.319938</v>
      </c>
      <c r="M76" s="21">
        <v>7.6410000000000006E-2</v>
      </c>
    </row>
    <row r="77" spans="2:20" s="13" customFormat="1" x14ac:dyDescent="0.35">
      <c r="B77" s="13" t="s">
        <v>33</v>
      </c>
      <c r="C77" s="21">
        <v>1.152026861975778E-2</v>
      </c>
      <c r="D77" s="21">
        <v>0.24853935487450868</v>
      </c>
      <c r="E77" s="21">
        <v>0.96302978218296786</v>
      </c>
      <c r="F77" s="21"/>
      <c r="G77" s="21" t="s">
        <v>33</v>
      </c>
      <c r="H77" s="21">
        <v>0.111552</v>
      </c>
      <c r="I77" s="21">
        <v>0.38999200000000001</v>
      </c>
      <c r="J77" s="21">
        <v>0.77485000000000004</v>
      </c>
      <c r="K77" s="21">
        <v>0.77324199999999998</v>
      </c>
      <c r="L77" s="21">
        <v>0.38181999999999999</v>
      </c>
      <c r="M77" s="21">
        <v>4.2852000000000001E-2</v>
      </c>
    </row>
    <row r="78" spans="2:20" s="13" customFormat="1" x14ac:dyDescent="0.35">
      <c r="B78" s="13" t="s">
        <v>34</v>
      </c>
      <c r="C78" s="21">
        <v>-0.30131109809589907</v>
      </c>
      <c r="D78" s="21">
        <v>0.24363427127177401</v>
      </c>
      <c r="E78" s="21">
        <v>0.21618537730542098</v>
      </c>
      <c r="F78" s="21"/>
      <c r="G78" s="21" t="s">
        <v>34</v>
      </c>
      <c r="H78" s="21">
        <v>-0.48582999999999998</v>
      </c>
      <c r="I78" s="21">
        <v>0.336978</v>
      </c>
      <c r="J78" s="21">
        <v>0.14938100000000001</v>
      </c>
      <c r="K78" s="21">
        <v>0.69204100000000002</v>
      </c>
      <c r="L78" s="21">
        <v>0.43959100000000001</v>
      </c>
      <c r="M78" s="21">
        <v>0.115422</v>
      </c>
    </row>
    <row r="79" spans="2:20" s="13" customFormat="1" x14ac:dyDescent="0.35">
      <c r="B79" s="13" t="s">
        <v>9</v>
      </c>
      <c r="C79" s="21">
        <v>0.58155095325634365</v>
      </c>
      <c r="D79" s="21">
        <v>0.1293624567868395</v>
      </c>
      <c r="E79" s="21">
        <v>6.9401542528435556E-6</v>
      </c>
      <c r="F79" s="21"/>
      <c r="G79" s="21" t="s">
        <v>9</v>
      </c>
      <c r="H79" s="21">
        <v>0.88373199999999996</v>
      </c>
      <c r="I79" s="21">
        <v>0.16004699999999999</v>
      </c>
      <c r="J79" s="21">
        <v>3.3600000000000003E-8</v>
      </c>
      <c r="K79" s="21">
        <v>3.4851E-2</v>
      </c>
      <c r="L79" s="21">
        <v>3.195182</v>
      </c>
      <c r="M79" s="21">
        <v>0.99129699999999998</v>
      </c>
    </row>
    <row r="80" spans="2:20" s="13" customFormat="1" x14ac:dyDescent="0.35">
      <c r="B80" s="13" t="s">
        <v>36</v>
      </c>
      <c r="C80" s="21">
        <v>-0.17182802166671973</v>
      </c>
      <c r="D80" s="21">
        <v>0.18491146499518488</v>
      </c>
      <c r="E80" s="21">
        <v>0.35276222275901992</v>
      </c>
      <c r="F80" s="21"/>
      <c r="G80" s="21" t="s">
        <v>36</v>
      </c>
      <c r="H80" s="21">
        <v>-0.13138</v>
      </c>
      <c r="I80" s="21">
        <v>0.25349500000000003</v>
      </c>
      <c r="J80" s="21">
        <v>0.60427500000000001</v>
      </c>
      <c r="K80" s="21">
        <v>0.34467199999999998</v>
      </c>
      <c r="L80" s="21">
        <v>0.57421900000000003</v>
      </c>
      <c r="M80" s="21">
        <v>0.54834300000000002</v>
      </c>
    </row>
    <row r="81" spans="2:13" s="13" customFormat="1" x14ac:dyDescent="0.35">
      <c r="B81" s="13" t="s">
        <v>37</v>
      </c>
      <c r="C81" s="21">
        <v>-0.15285465471037019</v>
      </c>
      <c r="D81" s="21">
        <v>0.18246990285658646</v>
      </c>
      <c r="E81" s="21">
        <v>0.4022003923252826</v>
      </c>
      <c r="F81" s="21"/>
      <c r="G81" s="21" t="s">
        <v>37</v>
      </c>
      <c r="H81" s="21">
        <v>-0.2319</v>
      </c>
      <c r="I81" s="21">
        <v>0.227688</v>
      </c>
      <c r="J81" s="21">
        <v>0.308448</v>
      </c>
      <c r="K81" s="21">
        <v>0.33341100000000001</v>
      </c>
      <c r="L81" s="21">
        <v>0.61349100000000001</v>
      </c>
      <c r="M81" s="21">
        <v>0.58681000000000005</v>
      </c>
    </row>
    <row r="82" spans="2:13" s="13" customFormat="1" x14ac:dyDescent="0.35">
      <c r="B82" s="13" t="s">
        <v>10</v>
      </c>
      <c r="C82" s="21">
        <v>0.55860974529130381</v>
      </c>
      <c r="D82" s="21">
        <v>0.17075340343202325</v>
      </c>
      <c r="E82" s="21">
        <v>1.0700077852148215E-3</v>
      </c>
      <c r="F82" s="21"/>
      <c r="G82" s="21" t="s">
        <v>10</v>
      </c>
      <c r="H82" s="21">
        <v>0.98243999999999998</v>
      </c>
      <c r="I82" s="21">
        <v>0.26715299999999997</v>
      </c>
      <c r="J82" s="21">
        <v>2.3599999999999999E-4</v>
      </c>
      <c r="K82" s="21">
        <v>0.68667699999999998</v>
      </c>
      <c r="L82" s="21">
        <v>0.25842399999999999</v>
      </c>
      <c r="M82" s="21">
        <v>7.8799999999999999E-3</v>
      </c>
    </row>
    <row r="83" spans="2:13" s="13" customFormat="1" x14ac:dyDescent="0.35">
      <c r="B83" s="13" t="s">
        <v>39</v>
      </c>
      <c r="C83" s="21">
        <v>-0.21101756885072967</v>
      </c>
      <c r="D83" s="21">
        <v>0.24646142590771955</v>
      </c>
      <c r="E83" s="21">
        <v>0.39189323018037348</v>
      </c>
      <c r="F83" s="21"/>
      <c r="G83" s="21" t="s">
        <v>39</v>
      </c>
      <c r="H83" s="21">
        <v>-0.12841</v>
      </c>
      <c r="I83" s="21">
        <v>0.439415</v>
      </c>
      <c r="J83" s="21">
        <v>0.77012000000000003</v>
      </c>
      <c r="K83" s="21">
        <v>0.56955500000000003</v>
      </c>
      <c r="L83" s="21">
        <v>0.55668399999999996</v>
      </c>
      <c r="M83" s="21">
        <v>0.306251</v>
      </c>
    </row>
    <row r="84" spans="2:13" s="13" customFormat="1" x14ac:dyDescent="0.35">
      <c r="B84" s="13" t="s">
        <v>40</v>
      </c>
      <c r="C84" s="21">
        <v>-3.2375965911019149E-2</v>
      </c>
      <c r="D84" s="21">
        <v>0.23908659373869179</v>
      </c>
      <c r="E84" s="21">
        <v>0.89228358380675155</v>
      </c>
      <c r="F84" s="21"/>
      <c r="G84" s="21" t="s">
        <v>40</v>
      </c>
      <c r="H84" s="21">
        <v>-0.13808999999999999</v>
      </c>
      <c r="I84" s="21">
        <v>0.37372699999999998</v>
      </c>
      <c r="J84" s="21">
        <v>0.71175100000000002</v>
      </c>
      <c r="K84" s="21">
        <v>0.90008200000000005</v>
      </c>
      <c r="L84" s="21">
        <v>0.40434599999999998</v>
      </c>
      <c r="M84" s="21">
        <v>2.6013000000000001E-2</v>
      </c>
    </row>
    <row r="85" spans="2:13" s="13" customFormat="1" x14ac:dyDescent="0.35">
      <c r="B85" s="13" t="s">
        <v>11</v>
      </c>
      <c r="C85" s="21">
        <v>0.85761578429183249</v>
      </c>
      <c r="D85" s="21">
        <v>0.1965803340437835</v>
      </c>
      <c r="E85" s="21">
        <v>1.2848270820819963E-5</v>
      </c>
      <c r="F85" s="21"/>
      <c r="G85" s="21" t="s">
        <v>11</v>
      </c>
      <c r="H85" s="21">
        <v>0.69981700000000002</v>
      </c>
      <c r="I85" s="21">
        <v>0.26819399999999999</v>
      </c>
      <c r="J85" s="21">
        <v>9.0709999999999992E-3</v>
      </c>
      <c r="K85" s="21">
        <v>1.538626</v>
      </c>
      <c r="L85" s="21">
        <v>0.22236800000000001</v>
      </c>
      <c r="M85" s="21">
        <v>4.5399999999999996E-12</v>
      </c>
    </row>
    <row r="86" spans="2:13" s="13" customFormat="1" x14ac:dyDescent="0.35">
      <c r="B86" s="13" t="s">
        <v>42</v>
      </c>
      <c r="C86" s="21">
        <v>0.26120259272693097</v>
      </c>
      <c r="D86" s="21">
        <v>0.2869433814380703</v>
      </c>
      <c r="E86" s="21">
        <v>0.36266793347576742</v>
      </c>
      <c r="F86" s="21"/>
      <c r="G86" s="21" t="s">
        <v>42</v>
      </c>
      <c r="H86" s="21">
        <v>0.21833</v>
      </c>
      <c r="I86" s="21">
        <v>0.40453899999999998</v>
      </c>
      <c r="J86" s="21">
        <v>0.58940300000000001</v>
      </c>
      <c r="K86" s="21">
        <v>1.1170059999999999</v>
      </c>
      <c r="L86" s="21">
        <v>0.70512200000000003</v>
      </c>
      <c r="M86" s="21">
        <v>0.113164</v>
      </c>
    </row>
    <row r="87" spans="2:13" s="13" customFormat="1" x14ac:dyDescent="0.35">
      <c r="B87" s="13" t="s">
        <v>43</v>
      </c>
      <c r="C87" s="21">
        <v>0.13264707929010788</v>
      </c>
      <c r="D87" s="21">
        <v>0.28161768624782485</v>
      </c>
      <c r="E87" s="21">
        <v>0.63762767816559629</v>
      </c>
      <c r="F87" s="21"/>
      <c r="G87" s="21" t="s">
        <v>43</v>
      </c>
      <c r="H87" s="21">
        <v>0.317492</v>
      </c>
      <c r="I87" s="21">
        <v>0.39082800000000001</v>
      </c>
      <c r="J87" s="21">
        <v>0.41658699999999999</v>
      </c>
      <c r="K87" s="21">
        <v>5.7006000000000001E-2</v>
      </c>
      <c r="L87" s="21">
        <v>5.148574</v>
      </c>
      <c r="M87" s="21">
        <v>0.99116599999999999</v>
      </c>
    </row>
    <row r="88" spans="2:13" s="13" customFormat="1" x14ac:dyDescent="0.35">
      <c r="B88" s="13" t="s">
        <v>12</v>
      </c>
      <c r="C88" s="21">
        <v>-1.2348529208151628</v>
      </c>
      <c r="D88" s="21">
        <v>0.19005574278611762</v>
      </c>
      <c r="E88" s="21">
        <v>8.1763484871544279E-11</v>
      </c>
      <c r="F88" s="21"/>
      <c r="G88" s="21" t="s">
        <v>12</v>
      </c>
      <c r="H88" s="21">
        <v>-1.92472</v>
      </c>
      <c r="I88" s="21">
        <v>0.29439700000000002</v>
      </c>
      <c r="J88" s="21">
        <v>6.2399999999999999E-11</v>
      </c>
      <c r="K88" s="21">
        <v>1.1439029999999999</v>
      </c>
      <c r="L88" s="21">
        <v>0.21393100000000001</v>
      </c>
      <c r="M88" s="21">
        <v>8.9400000000000006E-8</v>
      </c>
    </row>
    <row r="89" spans="2:13" s="13" customFormat="1" x14ac:dyDescent="0.35">
      <c r="B89" s="13" t="s">
        <v>45</v>
      </c>
      <c r="C89" s="21">
        <v>0.16212961021673947</v>
      </c>
      <c r="D89" s="21">
        <v>0.27363669827706177</v>
      </c>
      <c r="E89" s="21">
        <v>0.5535161473749759</v>
      </c>
      <c r="F89" s="21"/>
      <c r="G89" s="21" t="s">
        <v>45</v>
      </c>
      <c r="H89" s="21">
        <v>-0.19383</v>
      </c>
      <c r="I89" s="21">
        <v>0.53329000000000004</v>
      </c>
      <c r="J89" s="21">
        <v>0.71626400000000001</v>
      </c>
      <c r="K89" s="21">
        <v>1.054271</v>
      </c>
      <c r="L89" s="21">
        <v>0.54006900000000002</v>
      </c>
      <c r="M89" s="21">
        <v>5.0925999999999999E-2</v>
      </c>
    </row>
    <row r="90" spans="2:13" s="13" customFormat="1" x14ac:dyDescent="0.35">
      <c r="B90" s="13" t="s">
        <v>46</v>
      </c>
      <c r="C90" s="21">
        <v>8.8404225324814525E-2</v>
      </c>
      <c r="D90" s="21">
        <v>0.26727544262905928</v>
      </c>
      <c r="E90" s="21">
        <v>0.74082521210700536</v>
      </c>
      <c r="F90" s="21"/>
      <c r="G90" s="21" t="s">
        <v>46</v>
      </c>
      <c r="H90" s="21">
        <v>0.14910399999999999</v>
      </c>
      <c r="I90" s="21">
        <v>0.43048199999999998</v>
      </c>
      <c r="J90" s="21">
        <v>0.72906899999999997</v>
      </c>
      <c r="K90" s="21">
        <v>5.2228999999999998E-2</v>
      </c>
      <c r="L90" s="21">
        <v>5.8716939999999997</v>
      </c>
      <c r="M90" s="21">
        <v>0.99290299999999998</v>
      </c>
    </row>
    <row r="91" spans="2:13" s="13" customFormat="1" x14ac:dyDescent="0.35">
      <c r="G91" s="27"/>
      <c r="H91" s="27"/>
      <c r="I91" s="27"/>
      <c r="J91" s="27"/>
      <c r="K91" s="27"/>
      <c r="L91" s="27"/>
      <c r="M91" s="27"/>
    </row>
    <row r="92" spans="2:13" s="13" customFormat="1" x14ac:dyDescent="0.35">
      <c r="B92" s="13" t="s">
        <v>13</v>
      </c>
      <c r="G92" s="27" t="s">
        <v>13</v>
      </c>
      <c r="H92" s="27"/>
      <c r="I92" s="27"/>
      <c r="J92" s="27"/>
      <c r="K92" s="27"/>
      <c r="L92" s="27"/>
      <c r="M92" s="27"/>
    </row>
    <row r="93" spans="2:13" s="13" customFormat="1" x14ac:dyDescent="0.35">
      <c r="B93" s="13" t="s">
        <v>14</v>
      </c>
      <c r="C93" s="20">
        <v>-2442.0647999999678</v>
      </c>
      <c r="D93" s="20"/>
      <c r="E93" s="20"/>
      <c r="F93" s="20"/>
      <c r="G93" s="20" t="s">
        <v>14</v>
      </c>
      <c r="H93" s="20">
        <v>-2442.06</v>
      </c>
      <c r="I93" s="27"/>
      <c r="J93" s="27"/>
      <c r="K93" s="27"/>
      <c r="L93" s="27"/>
      <c r="M93" s="27"/>
    </row>
    <row r="94" spans="2:13" s="13" customFormat="1" x14ac:dyDescent="0.35">
      <c r="B94" s="13" t="s">
        <v>15</v>
      </c>
      <c r="C94" s="20">
        <v>-2043.1679573335064</v>
      </c>
      <c r="D94" s="20"/>
      <c r="E94" s="20"/>
      <c r="F94" s="20"/>
      <c r="G94" s="20" t="s">
        <v>15</v>
      </c>
      <c r="H94" s="20">
        <v>-1903.61</v>
      </c>
      <c r="I94" s="27"/>
      <c r="J94" s="27"/>
      <c r="K94" s="27"/>
      <c r="L94" s="27"/>
      <c r="M94" s="27"/>
    </row>
    <row r="95" spans="2:13" s="13" customFormat="1" x14ac:dyDescent="0.35">
      <c r="B95" s="13" t="s">
        <v>16</v>
      </c>
      <c r="C95" s="21">
        <v>0.16334408598267613</v>
      </c>
      <c r="D95" s="21"/>
      <c r="E95" s="21"/>
      <c r="F95" s="21"/>
      <c r="G95" s="21" t="s">
        <v>16</v>
      </c>
      <c r="H95" s="21">
        <v>0.22049099999999999</v>
      </c>
      <c r="I95" s="27"/>
      <c r="J95" s="27"/>
      <c r="K95" s="27"/>
      <c r="L95" s="27"/>
      <c r="M95" s="27"/>
    </row>
    <row r="96" spans="2:13" s="13" customFormat="1" x14ac:dyDescent="0.35">
      <c r="B96" s="13" t="s">
        <v>17</v>
      </c>
      <c r="C96" s="21">
        <v>0.42180372903838154</v>
      </c>
      <c r="D96" s="21"/>
      <c r="E96" s="21"/>
      <c r="F96" s="21"/>
      <c r="G96" s="21" t="s">
        <v>17</v>
      </c>
      <c r="H96" s="21">
        <v>0.44935999999999998</v>
      </c>
      <c r="I96" s="27"/>
      <c r="J96" s="27"/>
      <c r="K96" s="27"/>
      <c r="L96" s="27"/>
      <c r="M96" s="27"/>
    </row>
    <row r="97" spans="1:20" s="13" customFormat="1" x14ac:dyDescent="0.35">
      <c r="B97" s="13" t="s">
        <v>18</v>
      </c>
      <c r="C97" s="21">
        <v>1.8008990924443455</v>
      </c>
      <c r="D97" s="21"/>
      <c r="E97" s="21"/>
      <c r="F97" s="21"/>
      <c r="G97" s="21" t="s">
        <v>18</v>
      </c>
      <c r="H97" s="21">
        <v>1.700923</v>
      </c>
      <c r="I97" s="27"/>
      <c r="J97" s="27"/>
      <c r="K97" s="27"/>
      <c r="L97" s="27"/>
      <c r="M97" s="27"/>
    </row>
    <row r="98" spans="1:20" s="13" customFormat="1" x14ac:dyDescent="0.35">
      <c r="B98" s="13" t="s">
        <v>19</v>
      </c>
      <c r="C98" s="13">
        <v>2296</v>
      </c>
      <c r="G98" s="27" t="s">
        <v>19</v>
      </c>
      <c r="H98" s="27">
        <v>2296</v>
      </c>
      <c r="I98" s="27"/>
      <c r="J98" s="27"/>
      <c r="K98" s="27"/>
      <c r="L98" s="27"/>
      <c r="M98" s="27"/>
    </row>
    <row r="99" spans="1:20" s="13" customFormat="1" x14ac:dyDescent="0.35">
      <c r="B99" s="13" t="s">
        <v>20</v>
      </c>
      <c r="C99" s="13">
        <v>24</v>
      </c>
      <c r="G99" s="27" t="s">
        <v>20</v>
      </c>
      <c r="H99" s="27">
        <v>48</v>
      </c>
      <c r="I99" s="27"/>
      <c r="J99" s="27"/>
      <c r="K99" s="27"/>
      <c r="L99" s="27"/>
      <c r="M99" s="27"/>
    </row>
    <row r="101" spans="1:20" x14ac:dyDescent="0.35">
      <c r="A101" s="1" t="s">
        <v>82</v>
      </c>
    </row>
    <row r="102" spans="1:20" x14ac:dyDescent="0.35">
      <c r="B102" s="16" t="s">
        <v>0</v>
      </c>
      <c r="C102" s="16"/>
      <c r="D102" s="16"/>
      <c r="E102" s="16"/>
      <c r="G102" s="17" t="s">
        <v>21</v>
      </c>
      <c r="H102" s="17"/>
      <c r="I102" s="17"/>
      <c r="J102" s="17"/>
      <c r="K102" s="17"/>
      <c r="L102" s="17"/>
      <c r="M102" s="17"/>
    </row>
    <row r="103" spans="1:20" x14ac:dyDescent="0.35">
      <c r="G103" s="17"/>
      <c r="H103" s="17" t="s">
        <v>22</v>
      </c>
      <c r="I103" s="17"/>
      <c r="J103" s="17"/>
      <c r="K103" s="17" t="s">
        <v>23</v>
      </c>
      <c r="L103" s="17"/>
      <c r="M103" s="17"/>
    </row>
    <row r="104" spans="1:20" x14ac:dyDescent="0.35">
      <c r="B104" s="16" t="s">
        <v>1</v>
      </c>
      <c r="C104" s="16" t="s">
        <v>2</v>
      </c>
      <c r="D104" s="16" t="s">
        <v>3</v>
      </c>
      <c r="E104" s="16" t="s">
        <v>4</v>
      </c>
      <c r="G104" s="17" t="s">
        <v>1</v>
      </c>
      <c r="H104" s="17" t="s">
        <v>2</v>
      </c>
      <c r="I104" s="17" t="s">
        <v>3</v>
      </c>
      <c r="J104" s="17" t="s">
        <v>4</v>
      </c>
      <c r="K104" s="17" t="s">
        <v>2</v>
      </c>
      <c r="L104" s="17" t="s">
        <v>3</v>
      </c>
      <c r="M104" s="17" t="s">
        <v>4</v>
      </c>
    </row>
    <row r="105" spans="1:20" x14ac:dyDescent="0.35">
      <c r="B105" s="16" t="s">
        <v>24</v>
      </c>
      <c r="C105" s="25">
        <v>1.9117279927413153</v>
      </c>
      <c r="D105" s="25">
        <v>0.15572755622416498</v>
      </c>
      <c r="E105" s="25">
        <v>0</v>
      </c>
      <c r="F105" s="21"/>
      <c r="G105" s="25" t="s">
        <v>24</v>
      </c>
      <c r="H105" s="25">
        <v>2.4285161744704071</v>
      </c>
      <c r="I105" s="25">
        <v>0.2077741658283693</v>
      </c>
      <c r="J105" s="25">
        <v>0</v>
      </c>
      <c r="K105" s="25">
        <v>1.2165081790647516E-2</v>
      </c>
      <c r="L105" s="25">
        <v>0.36294125972251334</v>
      </c>
      <c r="M105" s="25">
        <v>0.97326147539542118</v>
      </c>
      <c r="O105" s="19"/>
      <c r="P105" s="19"/>
      <c r="Q105" s="19"/>
      <c r="R105" s="19"/>
      <c r="S105" s="19"/>
      <c r="T105" s="19"/>
    </row>
    <row r="106" spans="1:20" x14ac:dyDescent="0.35">
      <c r="B106" s="16" t="s">
        <v>50</v>
      </c>
      <c r="C106" s="25">
        <v>2.1015640344136406</v>
      </c>
      <c r="D106" s="25">
        <v>0.11869150859552606</v>
      </c>
      <c r="E106" s="25">
        <v>0</v>
      </c>
      <c r="F106" s="21"/>
      <c r="G106" s="25" t="s">
        <v>50</v>
      </c>
      <c r="H106" s="25">
        <v>2.7572353599055792</v>
      </c>
      <c r="I106" s="25">
        <v>0.16784725202313872</v>
      </c>
      <c r="J106" s="25">
        <v>0</v>
      </c>
      <c r="K106" s="25">
        <v>1.0219633978520598E-2</v>
      </c>
      <c r="L106" s="25">
        <v>0.23661304672978337</v>
      </c>
      <c r="M106" s="25">
        <v>0.96554901025161</v>
      </c>
      <c r="O106" s="19"/>
      <c r="P106" s="19"/>
      <c r="Q106" s="19"/>
      <c r="R106" s="19"/>
      <c r="S106" s="19"/>
      <c r="T106" s="19"/>
    </row>
    <row r="107" spans="1:20" x14ac:dyDescent="0.35">
      <c r="B107" s="16" t="s">
        <v>27</v>
      </c>
      <c r="C107" s="25">
        <v>2.2317551465993657</v>
      </c>
      <c r="D107" s="25">
        <v>0.18041641541365527</v>
      </c>
      <c r="E107" s="25">
        <v>0</v>
      </c>
      <c r="F107" s="21"/>
      <c r="G107" s="25" t="s">
        <v>27</v>
      </c>
      <c r="H107" s="25">
        <v>3.0172453829132624</v>
      </c>
      <c r="I107" s="25">
        <v>0.26568766375779063</v>
      </c>
      <c r="J107" s="25">
        <v>0</v>
      </c>
      <c r="K107" s="25">
        <v>3.0287022861977841E-3</v>
      </c>
      <c r="L107" s="25">
        <v>0.33478179733608182</v>
      </c>
      <c r="M107" s="25">
        <v>0.99278180041615371</v>
      </c>
      <c r="O107" s="19"/>
      <c r="P107" s="19"/>
      <c r="Q107" s="19"/>
      <c r="R107" s="19"/>
      <c r="S107" s="19"/>
      <c r="T107" s="19"/>
    </row>
    <row r="108" spans="1:20" x14ac:dyDescent="0.35">
      <c r="B108" s="16" t="s">
        <v>51</v>
      </c>
      <c r="C108" s="25">
        <v>2.4922594484032929</v>
      </c>
      <c r="D108" s="25">
        <v>0.13409878642857681</v>
      </c>
      <c r="E108" s="25">
        <v>0</v>
      </c>
      <c r="F108" s="21"/>
      <c r="G108" s="25" t="s">
        <v>51</v>
      </c>
      <c r="H108" s="25">
        <v>3.3644217490828576</v>
      </c>
      <c r="I108" s="25">
        <v>0.19895417089532161</v>
      </c>
      <c r="J108" s="25">
        <v>0</v>
      </c>
      <c r="K108" s="25">
        <v>1.1686603829202745E-2</v>
      </c>
      <c r="L108" s="25">
        <v>0.20988903976196502</v>
      </c>
      <c r="M108" s="25">
        <v>0.95559680042790252</v>
      </c>
      <c r="O108" s="19"/>
      <c r="P108" s="19"/>
      <c r="Q108" s="19"/>
      <c r="R108" s="19"/>
      <c r="S108" s="19"/>
      <c r="T108" s="19"/>
    </row>
    <row r="109" spans="1:20" x14ac:dyDescent="0.35">
      <c r="B109" s="16" t="s">
        <v>30</v>
      </c>
      <c r="C109" s="25">
        <v>0.83948218367934735</v>
      </c>
      <c r="D109" s="25">
        <v>0.1398723767756766</v>
      </c>
      <c r="E109" s="25">
        <v>1.9517505389643475E-9</v>
      </c>
      <c r="F109" s="21"/>
      <c r="G109" s="25" t="s">
        <v>30</v>
      </c>
      <c r="H109" s="25">
        <v>1.1827004928597302</v>
      </c>
      <c r="I109" s="25">
        <v>0.17354593052640063</v>
      </c>
      <c r="J109" s="25">
        <v>9.4320107280054799E-12</v>
      </c>
      <c r="K109" s="25">
        <v>2.0313255444850821E-3</v>
      </c>
      <c r="L109" s="25">
        <v>0.43218257257554016</v>
      </c>
      <c r="M109" s="25">
        <v>0.99624983184128935</v>
      </c>
      <c r="O109" s="19"/>
      <c r="P109" s="19"/>
      <c r="Q109" s="19"/>
      <c r="R109" s="19"/>
      <c r="S109" s="19"/>
      <c r="T109" s="19"/>
    </row>
    <row r="110" spans="1:20" x14ac:dyDescent="0.35">
      <c r="B110" s="16" t="s">
        <v>52</v>
      </c>
      <c r="C110" s="25">
        <v>0.636152894649752</v>
      </c>
      <c r="D110" s="25">
        <v>9.9517950611761136E-2</v>
      </c>
      <c r="E110" s="25">
        <v>1.6336265673544403E-10</v>
      </c>
      <c r="F110" s="21"/>
      <c r="G110" s="25" t="s">
        <v>52</v>
      </c>
      <c r="H110" s="25">
        <v>0.90372327107766937</v>
      </c>
      <c r="I110" s="25">
        <v>0.1216242483033502</v>
      </c>
      <c r="J110" s="25">
        <v>1.0813572259849025E-13</v>
      </c>
      <c r="K110" s="25">
        <v>9.2892733376748748E-3</v>
      </c>
      <c r="L110" s="25">
        <v>0.4700366762871741</v>
      </c>
      <c r="M110" s="25">
        <v>0.98423253820582923</v>
      </c>
      <c r="O110" s="19"/>
      <c r="P110" s="19"/>
      <c r="Q110" s="19"/>
      <c r="R110" s="19"/>
      <c r="S110" s="19"/>
      <c r="T110" s="19"/>
    </row>
    <row r="111" spans="1:20" x14ac:dyDescent="0.35">
      <c r="B111" s="16" t="s">
        <v>53</v>
      </c>
      <c r="C111" s="25">
        <v>0.89404995501284612</v>
      </c>
      <c r="D111" s="25">
        <v>0.17397990580409498</v>
      </c>
      <c r="E111" s="25">
        <v>2.7648145106695665E-7</v>
      </c>
      <c r="F111" s="21"/>
      <c r="G111" s="25" t="s">
        <v>53</v>
      </c>
      <c r="H111" s="25">
        <v>1.4171722854539504</v>
      </c>
      <c r="I111" s="25">
        <v>0.24683603832725565</v>
      </c>
      <c r="J111" s="25">
        <v>9.3924292787761487E-9</v>
      </c>
      <c r="K111" s="25">
        <v>0.62128177880621582</v>
      </c>
      <c r="L111" s="25">
        <v>0.24040888532969484</v>
      </c>
      <c r="M111" s="25">
        <v>9.7585003773275059E-3</v>
      </c>
      <c r="O111" s="19"/>
      <c r="P111" s="19"/>
      <c r="Q111" s="19"/>
      <c r="R111" s="19"/>
      <c r="S111" s="19"/>
      <c r="T111" s="19"/>
    </row>
    <row r="112" spans="1:20" x14ac:dyDescent="0.35">
      <c r="B112" s="16" t="s">
        <v>54</v>
      </c>
      <c r="C112" s="25">
        <v>0.74432008735828559</v>
      </c>
      <c r="D112" s="25">
        <v>0.1227937047521863</v>
      </c>
      <c r="E112" s="25">
        <v>1.3481660232628201E-9</v>
      </c>
      <c r="F112" s="21"/>
      <c r="G112" s="25" t="s">
        <v>54</v>
      </c>
      <c r="H112" s="25">
        <v>1.1172985806605196</v>
      </c>
      <c r="I112" s="25">
        <v>0.17569572636496322</v>
      </c>
      <c r="J112" s="25">
        <v>2.0269963485475273E-10</v>
      </c>
      <c r="K112" s="25">
        <v>0.87796656516471006</v>
      </c>
      <c r="L112" s="25">
        <v>0.16490441779083978</v>
      </c>
      <c r="M112" s="25">
        <v>1.0145762430191496E-7</v>
      </c>
      <c r="O112" s="19"/>
      <c r="P112" s="19"/>
      <c r="Q112" s="19"/>
      <c r="R112" s="19"/>
      <c r="S112" s="19"/>
      <c r="T112" s="19"/>
    </row>
    <row r="113" spans="2:13" x14ac:dyDescent="0.35">
      <c r="B113" s="16" t="s">
        <v>35</v>
      </c>
      <c r="C113" s="25">
        <v>0.58155128675367351</v>
      </c>
      <c r="D113" s="25">
        <v>0.12936243016570131</v>
      </c>
      <c r="E113" s="25">
        <v>6.9400399860253259E-6</v>
      </c>
      <c r="F113" s="21"/>
      <c r="G113" s="25" t="s">
        <v>35</v>
      </c>
      <c r="H113" s="25">
        <v>0.92183251101338792</v>
      </c>
      <c r="I113" s="25">
        <v>0.16122235967316362</v>
      </c>
      <c r="J113" s="25">
        <v>1.0793054450175532E-8</v>
      </c>
      <c r="K113" s="25">
        <v>1.4778888216997205E-2</v>
      </c>
      <c r="L113" s="25">
        <v>0.61112555802435653</v>
      </c>
      <c r="M113" s="25">
        <v>0.98070658749619399</v>
      </c>
    </row>
    <row r="114" spans="2:13" x14ac:dyDescent="0.35">
      <c r="B114" s="16" t="s">
        <v>55</v>
      </c>
      <c r="C114" s="25">
        <v>0.41882721140271822</v>
      </c>
      <c r="D114" s="25">
        <v>9.1939177423106866E-2</v>
      </c>
      <c r="E114" s="25">
        <v>5.2265744032720107E-6</v>
      </c>
      <c r="F114" s="21"/>
      <c r="G114" s="25" t="s">
        <v>55</v>
      </c>
      <c r="H114" s="25">
        <v>0.67636277455414084</v>
      </c>
      <c r="I114" s="25">
        <v>0.11545821342595726</v>
      </c>
      <c r="J114" s="25">
        <v>4.6826560406998397E-9</v>
      </c>
      <c r="K114" s="25">
        <v>0.25535338872283958</v>
      </c>
      <c r="L114" s="25">
        <v>0.33340826017145264</v>
      </c>
      <c r="M114" s="25">
        <v>0.44374294104375567</v>
      </c>
    </row>
    <row r="115" spans="2:13" x14ac:dyDescent="0.35">
      <c r="B115" s="16" t="s">
        <v>38</v>
      </c>
      <c r="C115" s="25">
        <v>0.55860934270362972</v>
      </c>
      <c r="D115" s="25">
        <v>0.17075334297929656</v>
      </c>
      <c r="E115" s="25">
        <v>1.0700123242464166E-3</v>
      </c>
      <c r="F115" s="21"/>
      <c r="G115" s="25" t="s">
        <v>38</v>
      </c>
      <c r="H115" s="25">
        <v>1.0344326173921854</v>
      </c>
      <c r="I115" s="25">
        <v>0.24950317966036273</v>
      </c>
      <c r="J115" s="25">
        <v>3.3837860810459475E-5</v>
      </c>
      <c r="K115" s="25">
        <v>0.64381104404957579</v>
      </c>
      <c r="L115" s="25">
        <v>0.27192931442869994</v>
      </c>
      <c r="M115" s="25">
        <v>1.7905446935806424E-2</v>
      </c>
    </row>
    <row r="116" spans="2:13" x14ac:dyDescent="0.35">
      <c r="B116" s="16" t="s">
        <v>56</v>
      </c>
      <c r="C116" s="25">
        <v>0.43979973491323837</v>
      </c>
      <c r="D116" s="25">
        <v>0.12159492299950064</v>
      </c>
      <c r="E116" s="25">
        <v>2.9812346867141848E-4</v>
      </c>
      <c r="F116" s="21"/>
      <c r="G116" s="25" t="s">
        <v>56</v>
      </c>
      <c r="H116" s="25">
        <v>0.80054590060321396</v>
      </c>
      <c r="I116" s="25">
        <v>0.18257292027175176</v>
      </c>
      <c r="J116" s="25">
        <v>1.1609192330341855E-5</v>
      </c>
      <c r="K116" s="25">
        <v>1.0379737391444863</v>
      </c>
      <c r="L116" s="25">
        <v>0.18767571327531116</v>
      </c>
      <c r="M116" s="25">
        <v>3.1899734853624295E-8</v>
      </c>
    </row>
    <row r="117" spans="2:13" x14ac:dyDescent="0.35">
      <c r="B117" s="16" t="s">
        <v>41</v>
      </c>
      <c r="C117" s="25">
        <v>0.85761588968931801</v>
      </c>
      <c r="D117" s="25">
        <v>0.19658029175768044</v>
      </c>
      <c r="E117" s="25">
        <v>1.2848184190783485E-5</v>
      </c>
      <c r="F117" s="21"/>
      <c r="G117" s="25" t="s">
        <v>41</v>
      </c>
      <c r="H117" s="25">
        <v>0.66005604117409777</v>
      </c>
      <c r="I117" s="25">
        <v>0.30925963656371547</v>
      </c>
      <c r="J117" s="25">
        <v>3.2817385126090448E-2</v>
      </c>
      <c r="K117" s="25">
        <v>1.7432693917465787</v>
      </c>
      <c r="L117" s="25">
        <v>0.30710604236953704</v>
      </c>
      <c r="M117" s="25">
        <v>1.3752579741677096E-8</v>
      </c>
    </row>
    <row r="118" spans="2:13" x14ac:dyDescent="0.35">
      <c r="B118" s="16" t="s">
        <v>57</v>
      </c>
      <c r="C118" s="25">
        <v>1.0473885064468287</v>
      </c>
      <c r="D118" s="25">
        <v>0.14487674695268377</v>
      </c>
      <c r="E118" s="25">
        <v>4.8472337255134335E-13</v>
      </c>
      <c r="F118" s="21"/>
      <c r="G118" s="25" t="s">
        <v>57</v>
      </c>
      <c r="H118" s="25">
        <v>0.96535801058270299</v>
      </c>
      <c r="I118" s="25">
        <v>0.21802825433548376</v>
      </c>
      <c r="J118" s="25">
        <v>9.5254769010288953E-6</v>
      </c>
      <c r="K118" s="25">
        <v>1.5944780922336204</v>
      </c>
      <c r="L118" s="25">
        <v>0.1909847101127386</v>
      </c>
      <c r="M118" s="25">
        <v>0</v>
      </c>
    </row>
    <row r="119" spans="2:13" x14ac:dyDescent="0.35">
      <c r="B119" s="16" t="s">
        <v>44</v>
      </c>
      <c r="C119" s="25">
        <v>-1.2348528833384476</v>
      </c>
      <c r="D119" s="25">
        <v>0.19005568279862725</v>
      </c>
      <c r="E119" s="25">
        <v>8.1762596693124578E-11</v>
      </c>
      <c r="F119" s="21"/>
      <c r="G119" s="25" t="s">
        <v>44</v>
      </c>
      <c r="H119" s="25">
        <v>-2.0151316966994264</v>
      </c>
      <c r="I119" s="25">
        <v>0.3110918208713816</v>
      </c>
      <c r="J119" s="25">
        <v>9.3186347527307589E-11</v>
      </c>
      <c r="K119" s="25">
        <v>1.4222223585999783</v>
      </c>
      <c r="L119" s="25">
        <v>0.26420606674103814</v>
      </c>
      <c r="M119" s="25">
        <v>7.3252841126247858E-8</v>
      </c>
    </row>
    <row r="120" spans="2:13" x14ac:dyDescent="0.35">
      <c r="B120" s="16" t="s">
        <v>58</v>
      </c>
      <c r="C120" s="25">
        <v>-1.110780706361564</v>
      </c>
      <c r="D120" s="25">
        <v>0.13575052006117094</v>
      </c>
      <c r="E120" s="25">
        <v>2.2204460492503131E-16</v>
      </c>
      <c r="F120" s="21"/>
      <c r="G120" s="25" t="s">
        <v>58</v>
      </c>
      <c r="H120" s="25">
        <v>-1.8393788670392037</v>
      </c>
      <c r="I120" s="25">
        <v>0.21082508161206134</v>
      </c>
      <c r="J120" s="25">
        <v>0</v>
      </c>
      <c r="K120" s="25">
        <v>1.1498000600301728</v>
      </c>
      <c r="L120" s="25">
        <v>0.1971233401232175</v>
      </c>
      <c r="M120" s="25">
        <v>5.4473328070514526E-9</v>
      </c>
    </row>
    <row r="122" spans="2:13" x14ac:dyDescent="0.35">
      <c r="B122" s="16" t="s">
        <v>13</v>
      </c>
      <c r="C122" s="16"/>
      <c r="D122" s="16"/>
      <c r="E122" s="16"/>
      <c r="G122" s="17" t="s">
        <v>13</v>
      </c>
      <c r="H122" s="17"/>
      <c r="I122" s="17"/>
      <c r="J122" s="17"/>
      <c r="K122" s="17"/>
      <c r="L122" s="17"/>
      <c r="M122" s="17"/>
    </row>
    <row r="123" spans="2:13" x14ac:dyDescent="0.35">
      <c r="B123" s="16" t="s">
        <v>14</v>
      </c>
      <c r="C123" s="24">
        <v>-2442.0648000182596</v>
      </c>
      <c r="D123" s="24"/>
      <c r="E123" s="24"/>
      <c r="F123" s="20"/>
      <c r="G123" s="24" t="s">
        <v>14</v>
      </c>
      <c r="H123" s="24">
        <v>-2442.0648000182596</v>
      </c>
      <c r="I123" s="17"/>
      <c r="J123" s="17"/>
      <c r="K123" s="17"/>
      <c r="L123" s="17"/>
      <c r="M123" s="17"/>
    </row>
    <row r="124" spans="2:13" x14ac:dyDescent="0.35">
      <c r="B124" s="16" t="s">
        <v>15</v>
      </c>
      <c r="C124" s="24">
        <v>-2047.2442114252426</v>
      </c>
      <c r="D124" s="24"/>
      <c r="E124" s="24"/>
      <c r="F124" s="20"/>
      <c r="G124" s="24" t="s">
        <v>15</v>
      </c>
      <c r="H124" s="24">
        <v>-1908.6155813091084</v>
      </c>
      <c r="I124" s="17"/>
      <c r="J124" s="17"/>
      <c r="K124" s="17"/>
      <c r="L124" s="17"/>
      <c r="M124" s="17"/>
    </row>
    <row r="125" spans="2:13" x14ac:dyDescent="0.35">
      <c r="B125" s="16" t="s">
        <v>16</v>
      </c>
      <c r="C125" s="25">
        <v>0.16167490256198969</v>
      </c>
      <c r="D125" s="25"/>
      <c r="E125" s="25"/>
      <c r="F125" s="21"/>
      <c r="G125" s="25" t="s">
        <v>16</v>
      </c>
      <c r="H125" s="25">
        <v>0.21844187701536932</v>
      </c>
      <c r="I125" s="17"/>
      <c r="J125" s="17"/>
      <c r="K125" s="17"/>
      <c r="L125" s="17"/>
      <c r="M125" s="17"/>
    </row>
    <row r="126" spans="2:13" x14ac:dyDescent="0.35">
      <c r="B126" s="16" t="s">
        <v>17</v>
      </c>
      <c r="C126" s="25">
        <v>0.42098500121488014</v>
      </c>
      <c r="D126" s="25"/>
      <c r="E126" s="25"/>
      <c r="F126" s="21"/>
      <c r="G126" s="25" t="s">
        <v>17</v>
      </c>
      <c r="H126" s="25">
        <v>0.44855146527345896</v>
      </c>
      <c r="I126" s="17"/>
      <c r="J126" s="17"/>
      <c r="K126" s="17"/>
      <c r="L126" s="17"/>
      <c r="M126" s="17"/>
    </row>
    <row r="127" spans="2:13" x14ac:dyDescent="0.35">
      <c r="B127" s="16" t="s">
        <v>18</v>
      </c>
      <c r="C127" s="25">
        <v>1.7973550191791008</v>
      </c>
      <c r="D127" s="25"/>
      <c r="E127" s="25"/>
      <c r="F127" s="21"/>
      <c r="G127" s="25" t="s">
        <v>18</v>
      </c>
      <c r="H127" s="25">
        <v>1.690838169439334</v>
      </c>
      <c r="I127" s="17"/>
      <c r="J127" s="17"/>
      <c r="K127" s="17"/>
      <c r="L127" s="17"/>
      <c r="M127" s="17"/>
    </row>
    <row r="128" spans="2:13" x14ac:dyDescent="0.35">
      <c r="B128" s="16" t="s">
        <v>19</v>
      </c>
      <c r="C128" s="16">
        <v>2296</v>
      </c>
      <c r="D128" s="16"/>
      <c r="E128" s="16"/>
      <c r="G128" s="17" t="s">
        <v>19</v>
      </c>
      <c r="H128" s="17">
        <v>2296</v>
      </c>
      <c r="I128" s="17"/>
      <c r="J128" s="17"/>
      <c r="K128" s="17"/>
      <c r="L128" s="17"/>
      <c r="M128" s="17"/>
    </row>
    <row r="129" spans="1:18" x14ac:dyDescent="0.35">
      <c r="B129" s="16" t="s">
        <v>20</v>
      </c>
      <c r="C129" s="16">
        <v>16</v>
      </c>
      <c r="D129" s="16"/>
      <c r="E129" s="16"/>
      <c r="G129" s="17" t="s">
        <v>20</v>
      </c>
      <c r="H129" s="17">
        <v>32</v>
      </c>
      <c r="I129" s="17"/>
      <c r="J129" s="17"/>
      <c r="K129" s="17"/>
      <c r="L129" s="17"/>
      <c r="M129" s="17"/>
    </row>
    <row r="130" spans="1:18" s="13" customFormat="1" x14ac:dyDescent="0.35">
      <c r="B130" s="18"/>
      <c r="C130" s="18"/>
      <c r="D130" s="18"/>
      <c r="E130" s="18"/>
      <c r="G130" s="18"/>
      <c r="H130" s="18"/>
      <c r="I130" s="18"/>
      <c r="J130" s="18"/>
      <c r="K130" s="18"/>
      <c r="L130" s="18"/>
      <c r="M130" s="18"/>
    </row>
    <row r="131" spans="1:18" s="13" customFormat="1" x14ac:dyDescent="0.35">
      <c r="A131" s="1" t="s">
        <v>119</v>
      </c>
      <c r="B131" s="18"/>
      <c r="C131" s="18"/>
      <c r="D131" s="18"/>
      <c r="E131" s="18"/>
      <c r="G131" s="18"/>
      <c r="H131" s="18"/>
      <c r="I131" s="18"/>
      <c r="J131" s="18"/>
      <c r="K131" s="18"/>
      <c r="L131" s="18"/>
      <c r="M131" s="18"/>
    </row>
    <row r="132" spans="1:18" s="13" customFormat="1" x14ac:dyDescent="0.35">
      <c r="B132" s="13" t="s">
        <v>0</v>
      </c>
      <c r="G132" s="27" t="s">
        <v>21</v>
      </c>
      <c r="H132" s="27"/>
      <c r="I132" s="27"/>
      <c r="J132" s="27"/>
      <c r="K132" s="27"/>
      <c r="L132" s="27"/>
      <c r="M132" s="27"/>
    </row>
    <row r="133" spans="1:18" s="13" customFormat="1" x14ac:dyDescent="0.35">
      <c r="G133" s="27"/>
      <c r="H133" s="27" t="s">
        <v>22</v>
      </c>
      <c r="I133" s="27"/>
      <c r="J133" s="27"/>
      <c r="K133" s="27" t="s">
        <v>23</v>
      </c>
      <c r="L133" s="27"/>
      <c r="M133" s="27"/>
    </row>
    <row r="134" spans="1:18" s="13" customFormat="1" x14ac:dyDescent="0.35">
      <c r="B134" s="13" t="s">
        <v>1</v>
      </c>
      <c r="C134" s="13" t="s">
        <v>2</v>
      </c>
      <c r="D134" s="13" t="s">
        <v>3</v>
      </c>
      <c r="E134" s="13" t="s">
        <v>4</v>
      </c>
      <c r="G134" s="27" t="s">
        <v>1</v>
      </c>
      <c r="H134" s="27" t="s">
        <v>2</v>
      </c>
      <c r="I134" s="27" t="s">
        <v>3</v>
      </c>
      <c r="J134" s="27" t="s">
        <v>4</v>
      </c>
      <c r="K134" s="27" t="s">
        <v>2</v>
      </c>
      <c r="L134" s="27" t="s">
        <v>3</v>
      </c>
      <c r="M134" s="27" t="s">
        <v>4</v>
      </c>
    </row>
    <row r="135" spans="1:18" s="13" customFormat="1" x14ac:dyDescent="0.35">
      <c r="B135" s="13" t="s">
        <v>5</v>
      </c>
      <c r="C135" s="13">
        <v>1.9117275176859367</v>
      </c>
      <c r="D135" s="13">
        <v>0.15572750079579739</v>
      </c>
      <c r="E135" s="13">
        <v>0</v>
      </c>
      <c r="G135" s="27" t="s">
        <v>5</v>
      </c>
      <c r="H135" s="27">
        <v>2.3903780000000001</v>
      </c>
      <c r="I135" s="27">
        <v>0.19686699999999999</v>
      </c>
      <c r="J135" s="27">
        <v>0</v>
      </c>
      <c r="K135" s="27">
        <v>2.2420000000000001E-3</v>
      </c>
      <c r="L135" s="27">
        <v>5.9835739999999999</v>
      </c>
      <c r="M135" s="27">
        <v>0.99970099999999995</v>
      </c>
      <c r="O135" s="19"/>
      <c r="P135" s="19"/>
      <c r="Q135" s="19"/>
      <c r="R135" s="19"/>
    </row>
    <row r="136" spans="1:18" s="13" customFormat="1" x14ac:dyDescent="0.35">
      <c r="B136" s="13" t="s">
        <v>50</v>
      </c>
      <c r="C136" s="13">
        <v>0.18983647053101596</v>
      </c>
      <c r="D136" s="13">
        <v>0.19580277390613093</v>
      </c>
      <c r="E136" s="13">
        <v>0.33228131069579869</v>
      </c>
      <c r="G136" s="27" t="s">
        <v>50</v>
      </c>
      <c r="H136" s="27">
        <v>0.38627400000000001</v>
      </c>
      <c r="I136" s="27">
        <v>0.25359900000000002</v>
      </c>
      <c r="J136" s="27">
        <v>0.127717</v>
      </c>
      <c r="K136" s="27">
        <v>2.2100000000000001E-4</v>
      </c>
      <c r="L136" s="27">
        <v>7.4978150000000001</v>
      </c>
      <c r="M136" s="27">
        <v>0.99997599999999998</v>
      </c>
      <c r="O136" s="19"/>
      <c r="P136" s="19"/>
      <c r="Q136" s="19"/>
      <c r="R136" s="19"/>
    </row>
    <row r="137" spans="1:18" s="13" customFormat="1" x14ac:dyDescent="0.35">
      <c r="B137" s="13" t="s">
        <v>6</v>
      </c>
      <c r="C137" s="13">
        <v>2.2317554177806427</v>
      </c>
      <c r="D137" s="13">
        <v>0.18041635722605304</v>
      </c>
      <c r="E137" s="13">
        <v>0</v>
      </c>
      <c r="G137" s="27" t="s">
        <v>6</v>
      </c>
      <c r="H137" s="27">
        <v>2.9612829999999999</v>
      </c>
      <c r="I137" s="27">
        <v>0.25511099999999998</v>
      </c>
      <c r="J137" s="27">
        <v>0</v>
      </c>
      <c r="K137" s="27">
        <v>7.3309999999999998E-3</v>
      </c>
      <c r="L137" s="27">
        <v>3.6669969999999998</v>
      </c>
      <c r="M137" s="27">
        <v>0.99840499999999999</v>
      </c>
      <c r="O137" s="19"/>
      <c r="P137" s="19"/>
      <c r="Q137" s="19"/>
      <c r="R137" s="19"/>
    </row>
    <row r="138" spans="1:18" s="13" customFormat="1" x14ac:dyDescent="0.35">
      <c r="B138" s="13" t="s">
        <v>51</v>
      </c>
      <c r="C138" s="13">
        <v>0.26050386692663202</v>
      </c>
      <c r="D138" s="13">
        <v>0.22479444527762629</v>
      </c>
      <c r="E138" s="13">
        <v>0.24651583820122935</v>
      </c>
      <c r="G138" s="27" t="s">
        <v>51</v>
      </c>
      <c r="H138" s="27">
        <v>0.43267099999999997</v>
      </c>
      <c r="I138" s="27">
        <v>0.32055299999999998</v>
      </c>
      <c r="J138" s="27">
        <v>0.177091</v>
      </c>
      <c r="K138" s="27">
        <v>1.7805999999999999E-2</v>
      </c>
      <c r="L138" s="27">
        <v>1.265558</v>
      </c>
      <c r="M138" s="27">
        <v>0.98877400000000004</v>
      </c>
      <c r="O138" s="19"/>
      <c r="P138" s="19"/>
      <c r="Q138" s="19"/>
      <c r="R138" s="19"/>
    </row>
    <row r="139" spans="1:18" s="13" customFormat="1" x14ac:dyDescent="0.35">
      <c r="B139" s="13" t="s">
        <v>7</v>
      </c>
      <c r="C139" s="13">
        <v>0.83948217282965898</v>
      </c>
      <c r="D139" s="13">
        <v>0.13987235851391336</v>
      </c>
      <c r="E139" s="13">
        <v>1.9517421012693603E-9</v>
      </c>
      <c r="G139" s="27" t="s">
        <v>7</v>
      </c>
      <c r="H139" s="27">
        <v>1.1584639999999999</v>
      </c>
      <c r="I139" s="27">
        <v>0.17602799999999999</v>
      </c>
      <c r="J139" s="28">
        <v>4.6699999999999998E-11</v>
      </c>
      <c r="K139" s="27">
        <v>1.1225000000000001E-2</v>
      </c>
      <c r="L139" s="27">
        <v>5.8239330000000002</v>
      </c>
      <c r="M139" s="27">
        <v>0.99846199999999996</v>
      </c>
      <c r="O139" s="19"/>
      <c r="P139" s="19"/>
      <c r="Q139" s="19"/>
      <c r="R139" s="19"/>
    </row>
    <row r="140" spans="1:18" s="13" customFormat="1" x14ac:dyDescent="0.35">
      <c r="B140" s="13" t="s">
        <v>52</v>
      </c>
      <c r="C140" s="13">
        <v>-0.20332928957094018</v>
      </c>
      <c r="D140" s="13">
        <v>0.17166274195691844</v>
      </c>
      <c r="E140" s="13">
        <v>0.23622724565094866</v>
      </c>
      <c r="G140" s="27" t="s">
        <v>52</v>
      </c>
      <c r="H140" s="27">
        <v>-0.24565999999999999</v>
      </c>
      <c r="I140" s="27">
        <v>0.208757</v>
      </c>
      <c r="J140" s="27">
        <v>0.23927999999999999</v>
      </c>
      <c r="K140" s="27">
        <v>3.0037999999999999E-2</v>
      </c>
      <c r="L140" s="27">
        <v>3.4148770000000002</v>
      </c>
      <c r="M140" s="27">
        <v>0.99298200000000003</v>
      </c>
      <c r="O140" s="19"/>
      <c r="P140" s="19"/>
      <c r="Q140" s="19"/>
      <c r="R140" s="19"/>
    </row>
    <row r="141" spans="1:18" s="13" customFormat="1" x14ac:dyDescent="0.35">
      <c r="B141" s="13" t="s">
        <v>134</v>
      </c>
      <c r="C141" s="13">
        <v>0.89404980334147433</v>
      </c>
      <c r="D141" s="13">
        <v>0.17397987937174378</v>
      </c>
      <c r="E141" s="13">
        <v>2.7648158495985342E-7</v>
      </c>
      <c r="G141" s="27" t="s">
        <v>134</v>
      </c>
      <c r="H141" s="27">
        <v>1.3817410000000001</v>
      </c>
      <c r="I141" s="27">
        <v>0.241006</v>
      </c>
      <c r="J141" s="28">
        <v>9.8500000000000005E-9</v>
      </c>
      <c r="K141" s="27">
        <v>0.61546800000000002</v>
      </c>
      <c r="L141" s="27">
        <v>0.31387199999999998</v>
      </c>
      <c r="M141" s="27">
        <v>4.9891999999999999E-2</v>
      </c>
      <c r="O141" s="19"/>
      <c r="P141" s="19"/>
      <c r="Q141" s="19"/>
      <c r="R141" s="19"/>
    </row>
    <row r="142" spans="1:18" s="13" customFormat="1" x14ac:dyDescent="0.35">
      <c r="B142" s="13" t="s">
        <v>54</v>
      </c>
      <c r="C142" s="13">
        <v>-0.14972921234323858</v>
      </c>
      <c r="D142" s="13">
        <v>0.21294903712168683</v>
      </c>
      <c r="E142" s="13">
        <v>0.48197954894235062</v>
      </c>
      <c r="G142" s="27" t="s">
        <v>54</v>
      </c>
      <c r="H142" s="27">
        <v>-0.24773000000000001</v>
      </c>
      <c r="I142" s="27">
        <v>0.29181000000000001</v>
      </c>
      <c r="J142" s="27">
        <v>0.39591399999999999</v>
      </c>
      <c r="K142" s="27">
        <v>0.63471599999999995</v>
      </c>
      <c r="L142" s="27">
        <v>0.39368399999999998</v>
      </c>
      <c r="M142" s="27">
        <v>0.106908</v>
      </c>
      <c r="O142" s="19"/>
      <c r="P142" s="19"/>
      <c r="Q142" s="19"/>
      <c r="R142" s="19"/>
    </row>
    <row r="143" spans="1:18" s="13" customFormat="1" x14ac:dyDescent="0.35">
      <c r="B143" s="13" t="s">
        <v>9</v>
      </c>
      <c r="C143" s="13">
        <v>0.58155141211251382</v>
      </c>
      <c r="D143" s="13">
        <v>0.12936242435651135</v>
      </c>
      <c r="E143" s="13">
        <v>6.940001792576922E-6</v>
      </c>
      <c r="G143" s="27" t="s">
        <v>9</v>
      </c>
      <c r="H143" s="27">
        <v>0.898366</v>
      </c>
      <c r="I143" s="27">
        <v>0.162107</v>
      </c>
      <c r="J143" s="28">
        <v>2.9900000000000003E-8</v>
      </c>
      <c r="K143" s="27">
        <v>3.3849999999999998E-2</v>
      </c>
      <c r="L143" s="27">
        <v>3.0573299999999999</v>
      </c>
      <c r="M143" s="27">
        <v>0.99116599999999999</v>
      </c>
    </row>
    <row r="144" spans="1:18" s="13" customFormat="1" x14ac:dyDescent="0.35">
      <c r="B144" s="13" t="s">
        <v>55</v>
      </c>
      <c r="C144" s="13">
        <v>-0.16272412024461738</v>
      </c>
      <c r="D144" s="13">
        <v>0.1587055343853267</v>
      </c>
      <c r="E144" s="13">
        <v>0.30521174121953076</v>
      </c>
      <c r="G144" s="27" t="s">
        <v>55</v>
      </c>
      <c r="H144" s="27">
        <v>-0.21215999999999999</v>
      </c>
      <c r="I144" s="27">
        <v>0.19722899999999999</v>
      </c>
      <c r="J144" s="27">
        <v>0.28204800000000002</v>
      </c>
      <c r="K144" s="27">
        <v>0.23100999999999999</v>
      </c>
      <c r="L144" s="27">
        <v>0.60883699999999996</v>
      </c>
      <c r="M144" s="27">
        <v>0.70437000000000005</v>
      </c>
    </row>
    <row r="145" spans="2:13" s="13" customFormat="1" x14ac:dyDescent="0.35">
      <c r="B145" s="13" t="s">
        <v>10</v>
      </c>
      <c r="C145" s="13">
        <v>0.55861000868975008</v>
      </c>
      <c r="D145" s="13">
        <v>0.17075332120075257</v>
      </c>
      <c r="E145" s="13">
        <v>1.0699959864535202E-3</v>
      </c>
      <c r="G145" s="27" t="s">
        <v>10</v>
      </c>
      <c r="H145" s="27">
        <v>1.001444</v>
      </c>
      <c r="I145" s="27">
        <v>0.26557700000000001</v>
      </c>
      <c r="J145" s="27">
        <v>1.63E-4</v>
      </c>
      <c r="K145" s="27">
        <v>0.66298199999999996</v>
      </c>
      <c r="L145" s="27">
        <v>0.262104</v>
      </c>
      <c r="M145" s="27">
        <v>1.1424E-2</v>
      </c>
    </row>
    <row r="146" spans="2:13" s="13" customFormat="1" x14ac:dyDescent="0.35">
      <c r="B146" s="13" t="s">
        <v>56</v>
      </c>
      <c r="C146" s="13">
        <v>-0.11881047055968544</v>
      </c>
      <c r="D146" s="13">
        <v>0.20962352373107038</v>
      </c>
      <c r="E146" s="13">
        <v>0.57086349897878996</v>
      </c>
      <c r="G146" s="27" t="s">
        <v>56</v>
      </c>
      <c r="H146" s="27">
        <v>-0.18812999999999999</v>
      </c>
      <c r="I146" s="27">
        <v>0.33286500000000002</v>
      </c>
      <c r="J146" s="27">
        <v>0.57194599999999995</v>
      </c>
      <c r="K146" s="27">
        <v>0.78230500000000003</v>
      </c>
      <c r="L146" s="27">
        <v>0.33448099999999997</v>
      </c>
      <c r="M146" s="27">
        <v>1.9342999999999999E-2</v>
      </c>
    </row>
    <row r="147" spans="2:13" s="13" customFormat="1" x14ac:dyDescent="0.35">
      <c r="B147" s="13" t="s">
        <v>11</v>
      </c>
      <c r="C147" s="13">
        <v>0.8576153963388915</v>
      </c>
      <c r="D147" s="13">
        <v>0.19658021401946493</v>
      </c>
      <c r="E147" s="13">
        <v>1.2848230274586925E-5</v>
      </c>
      <c r="G147" s="27" t="s">
        <v>11</v>
      </c>
      <c r="H147" s="27">
        <v>0.68983099999999997</v>
      </c>
      <c r="I147" s="27">
        <v>0.27731099999999997</v>
      </c>
      <c r="J147" s="27">
        <v>1.2862E-2</v>
      </c>
      <c r="K147" s="27">
        <v>1.6084480000000001</v>
      </c>
      <c r="L147" s="27">
        <v>0.27485599999999999</v>
      </c>
      <c r="M147" s="28">
        <v>4.8600000000000002E-9</v>
      </c>
    </row>
    <row r="148" spans="2:13" s="13" customFormat="1" x14ac:dyDescent="0.35">
      <c r="B148" s="13" t="s">
        <v>57</v>
      </c>
      <c r="C148" s="13">
        <v>0.18977298692017303</v>
      </c>
      <c r="D148" s="13">
        <v>0.24419878145919496</v>
      </c>
      <c r="E148" s="13">
        <v>0.43708500416748963</v>
      </c>
      <c r="G148" s="27" t="s">
        <v>57</v>
      </c>
      <c r="H148" s="27">
        <v>0.27328599999999997</v>
      </c>
      <c r="I148" s="27">
        <v>0.33974700000000002</v>
      </c>
      <c r="J148" s="27">
        <v>0.42117700000000002</v>
      </c>
      <c r="K148" s="27">
        <v>0.388208</v>
      </c>
      <c r="L148" s="27">
        <v>1.3760190000000001</v>
      </c>
      <c r="M148" s="27">
        <v>0.77784799999999998</v>
      </c>
    </row>
    <row r="149" spans="2:13" s="13" customFormat="1" x14ac:dyDescent="0.35">
      <c r="B149" s="13" t="s">
        <v>12</v>
      </c>
      <c r="C149" s="13">
        <v>-1.2348533191275104</v>
      </c>
      <c r="D149" s="13">
        <v>0.19005567568822493</v>
      </c>
      <c r="E149" s="13">
        <v>8.1761264425495028E-11</v>
      </c>
      <c r="G149" s="27" t="s">
        <v>12</v>
      </c>
      <c r="H149" s="27">
        <v>-1.9586600000000001</v>
      </c>
      <c r="I149" s="27">
        <v>0.30182300000000001</v>
      </c>
      <c r="J149" s="28">
        <v>8.6199999999999997E-11</v>
      </c>
      <c r="K149" s="27">
        <v>1.2423059999999999</v>
      </c>
      <c r="L149" s="27">
        <v>0.18693699999999999</v>
      </c>
      <c r="M149" s="28">
        <v>3.0200000000000003E-11</v>
      </c>
    </row>
    <row r="150" spans="2:13" s="13" customFormat="1" x14ac:dyDescent="0.35">
      <c r="B150" s="13" t="s">
        <v>58</v>
      </c>
      <c r="C150" s="13">
        <v>0.12407247171055355</v>
      </c>
      <c r="D150" s="13">
        <v>0.23355805355661066</v>
      </c>
      <c r="E150" s="13">
        <v>0.59526110644595276</v>
      </c>
      <c r="G150" s="27" t="s">
        <v>58</v>
      </c>
      <c r="H150" s="27">
        <v>8.6485999999999993E-2</v>
      </c>
      <c r="I150" s="27">
        <v>0.38406899999999999</v>
      </c>
      <c r="J150" s="27">
        <v>0.82183700000000004</v>
      </c>
      <c r="K150" s="27">
        <v>5.1052E-2</v>
      </c>
      <c r="L150" s="27">
        <v>3.7497780000000001</v>
      </c>
      <c r="M150" s="27">
        <v>0.98913700000000004</v>
      </c>
    </row>
    <row r="151" spans="2:13" s="13" customFormat="1" x14ac:dyDescent="0.35">
      <c r="G151" s="27"/>
      <c r="H151" s="27"/>
      <c r="I151" s="27"/>
      <c r="J151" s="27"/>
      <c r="K151" s="27"/>
      <c r="L151" s="27"/>
      <c r="M151" s="27"/>
    </row>
    <row r="152" spans="2:13" s="13" customFormat="1" x14ac:dyDescent="0.35">
      <c r="B152" s="13" t="s">
        <v>13</v>
      </c>
      <c r="G152" s="27" t="s">
        <v>13</v>
      </c>
      <c r="H152" s="27"/>
      <c r="I152" s="27"/>
      <c r="J152" s="27"/>
      <c r="K152" s="27"/>
      <c r="L152" s="27"/>
      <c r="M152" s="27"/>
    </row>
    <row r="153" spans="2:13" s="13" customFormat="1" x14ac:dyDescent="0.35">
      <c r="B153" s="13" t="s">
        <v>14</v>
      </c>
      <c r="C153" s="13">
        <v>-2442.0647999999678</v>
      </c>
      <c r="G153" s="27" t="s">
        <v>14</v>
      </c>
      <c r="H153" s="27">
        <v>-2442.06</v>
      </c>
      <c r="I153" s="27"/>
      <c r="J153" s="27"/>
      <c r="K153" s="27"/>
      <c r="L153" s="27"/>
      <c r="M153" s="27"/>
    </row>
    <row r="154" spans="2:13" s="13" customFormat="1" x14ac:dyDescent="0.35">
      <c r="B154" s="13" t="s">
        <v>15</v>
      </c>
      <c r="C154" s="13">
        <v>-2047.2442114253352</v>
      </c>
      <c r="G154" s="27" t="s">
        <v>15</v>
      </c>
      <c r="H154" s="27">
        <v>-1908.92</v>
      </c>
      <c r="I154" s="27"/>
      <c r="J154" s="27"/>
      <c r="K154" s="27"/>
      <c r="L154" s="27"/>
      <c r="M154" s="27"/>
    </row>
    <row r="155" spans="2:13" s="13" customFormat="1" x14ac:dyDescent="0.35">
      <c r="B155" s="13" t="s">
        <v>16</v>
      </c>
      <c r="C155" s="13">
        <v>0.16167490255567252</v>
      </c>
      <c r="G155" s="27" t="s">
        <v>16</v>
      </c>
      <c r="H155" s="27">
        <v>0.21831800000000001</v>
      </c>
      <c r="I155" s="27"/>
      <c r="J155" s="27"/>
      <c r="K155" s="27"/>
      <c r="L155" s="27"/>
      <c r="M155" s="27"/>
    </row>
    <row r="156" spans="2:13" s="13" customFormat="1" x14ac:dyDescent="0.35">
      <c r="B156" s="13" t="s">
        <v>17</v>
      </c>
      <c r="C156" s="13">
        <v>0.4209850010752017</v>
      </c>
      <c r="G156" s="27" t="s">
        <v>17</v>
      </c>
      <c r="H156" s="27">
        <v>0.448459</v>
      </c>
      <c r="I156" s="27"/>
      <c r="J156" s="27"/>
      <c r="K156" s="27"/>
      <c r="L156" s="27"/>
      <c r="M156" s="27"/>
    </row>
    <row r="157" spans="2:13" s="13" customFormat="1" x14ac:dyDescent="0.35">
      <c r="B157" s="13" t="s">
        <v>18</v>
      </c>
      <c r="C157" s="13">
        <v>1.7973550191791816</v>
      </c>
      <c r="G157" s="27" t="s">
        <v>18</v>
      </c>
      <c r="H157" s="27">
        <v>1.6911020000000001</v>
      </c>
      <c r="I157" s="27"/>
      <c r="J157" s="27"/>
      <c r="K157" s="27"/>
      <c r="L157" s="27"/>
      <c r="M157" s="27"/>
    </row>
    <row r="158" spans="2:13" s="13" customFormat="1" x14ac:dyDescent="0.35">
      <c r="B158" s="13" t="s">
        <v>19</v>
      </c>
      <c r="C158" s="13">
        <v>2296</v>
      </c>
      <c r="G158" s="27" t="s">
        <v>19</v>
      </c>
      <c r="H158" s="27">
        <v>2296</v>
      </c>
      <c r="I158" s="27"/>
      <c r="J158" s="27"/>
      <c r="K158" s="27"/>
      <c r="L158" s="27"/>
      <c r="M158" s="27"/>
    </row>
    <row r="159" spans="2:13" x14ac:dyDescent="0.35">
      <c r="B159" s="13" t="s">
        <v>20</v>
      </c>
      <c r="C159" s="13">
        <v>16</v>
      </c>
      <c r="D159" s="13"/>
      <c r="E159" s="13"/>
      <c r="G159" s="27" t="s">
        <v>20</v>
      </c>
      <c r="H159" s="27">
        <v>32</v>
      </c>
      <c r="I159" s="27"/>
      <c r="J159" s="27"/>
      <c r="K159" s="27"/>
      <c r="L159" s="27"/>
      <c r="M159" s="27"/>
    </row>
    <row r="160" spans="2:13" s="13" customFormat="1" x14ac:dyDescent="0.35"/>
    <row r="161" spans="1:16" x14ac:dyDescent="0.35">
      <c r="A161" s="1" t="s">
        <v>83</v>
      </c>
    </row>
    <row r="162" spans="1:16" x14ac:dyDescent="0.35">
      <c r="B162" t="s">
        <v>0</v>
      </c>
      <c r="G162" t="s">
        <v>21</v>
      </c>
    </row>
    <row r="163" spans="1:16" x14ac:dyDescent="0.35">
      <c r="H163" t="s">
        <v>22</v>
      </c>
      <c r="K163" t="s">
        <v>23</v>
      </c>
    </row>
    <row r="164" spans="1:16" x14ac:dyDescent="0.35">
      <c r="B164" t="s">
        <v>1</v>
      </c>
      <c r="C164" t="s">
        <v>2</v>
      </c>
      <c r="D164" t="s">
        <v>3</v>
      </c>
      <c r="E164" t="s">
        <v>4</v>
      </c>
      <c r="G164" t="s">
        <v>1</v>
      </c>
      <c r="H164" t="s">
        <v>2</v>
      </c>
      <c r="I164" t="s">
        <v>3</v>
      </c>
      <c r="J164" t="s">
        <v>4</v>
      </c>
      <c r="K164" t="s">
        <v>2</v>
      </c>
      <c r="L164" t="s">
        <v>3</v>
      </c>
      <c r="M164" t="s">
        <v>4</v>
      </c>
    </row>
    <row r="165" spans="1:16" x14ac:dyDescent="0.35">
      <c r="B165" t="s">
        <v>5</v>
      </c>
      <c r="C165" s="21">
        <v>1.985659059600595</v>
      </c>
      <c r="D165" s="21">
        <v>0.13724106913609768</v>
      </c>
      <c r="E165" s="21">
        <v>0</v>
      </c>
      <c r="F165" s="21"/>
      <c r="G165" s="21" t="s">
        <v>5</v>
      </c>
      <c r="H165" s="21">
        <v>2.4904474750492804</v>
      </c>
      <c r="I165" s="21">
        <v>0.19689293452544779</v>
      </c>
      <c r="J165" s="21">
        <v>0</v>
      </c>
      <c r="K165" s="21">
        <v>2.1765767738096508E-3</v>
      </c>
      <c r="L165" s="21">
        <v>0.20540928250380008</v>
      </c>
      <c r="M165" s="21">
        <v>0.99154554028155406</v>
      </c>
      <c r="O165" s="19"/>
      <c r="P165" s="19"/>
    </row>
    <row r="166" spans="1:16" x14ac:dyDescent="0.35">
      <c r="B166" t="s">
        <v>6</v>
      </c>
      <c r="C166" s="21">
        <v>2.347303386788175</v>
      </c>
      <c r="D166" s="21">
        <v>0.15903399437710256</v>
      </c>
      <c r="E166" s="21">
        <v>0</v>
      </c>
      <c r="F166" s="21"/>
      <c r="G166" s="21" t="s">
        <v>6</v>
      </c>
      <c r="H166" s="21">
        <v>3.072888774223117</v>
      </c>
      <c r="I166" s="21">
        <v>0.24324544477255924</v>
      </c>
      <c r="J166" s="21">
        <v>0</v>
      </c>
      <c r="K166" s="21">
        <v>1.2746219940535172E-2</v>
      </c>
      <c r="L166" s="21">
        <v>0.16806282381011878</v>
      </c>
      <c r="M166" s="21">
        <v>0.93954480467827928</v>
      </c>
      <c r="O166" s="19"/>
      <c r="P166" s="19"/>
    </row>
    <row r="167" spans="1:16" x14ac:dyDescent="0.35">
      <c r="B167" t="s">
        <v>7</v>
      </c>
      <c r="C167" s="21">
        <v>0.6887941765276494</v>
      </c>
      <c r="D167" s="21">
        <v>8.882845873965875E-2</v>
      </c>
      <c r="E167" s="21">
        <v>8.8817841970012523E-15</v>
      </c>
      <c r="F167" s="21"/>
      <c r="G167" s="21" t="s">
        <v>7</v>
      </c>
      <c r="H167" s="21">
        <v>0.94745882964975425</v>
      </c>
      <c r="I167" s="21">
        <v>0.11566100314242818</v>
      </c>
      <c r="J167" s="21">
        <v>2.2204460492503131E-16</v>
      </c>
      <c r="K167" s="21">
        <v>1.3927025710094786E-2</v>
      </c>
      <c r="L167" s="21">
        <v>0.27399177391941965</v>
      </c>
      <c r="M167" s="21">
        <v>0.9594609158866203</v>
      </c>
      <c r="O167" s="19"/>
      <c r="P167" s="19"/>
    </row>
    <row r="168" spans="1:16" x14ac:dyDescent="0.35">
      <c r="B168" t="s">
        <v>8</v>
      </c>
      <c r="C168" s="21">
        <v>0.77945711102253468</v>
      </c>
      <c r="D168" s="21">
        <v>0.10741645886893618</v>
      </c>
      <c r="E168" s="21">
        <v>3.9745984281580604E-13</v>
      </c>
      <c r="F168" s="21"/>
      <c r="G168" s="21" t="s">
        <v>8</v>
      </c>
      <c r="H168" s="21">
        <v>1.1634074938378909</v>
      </c>
      <c r="I168" s="21">
        <v>0.15777733305614053</v>
      </c>
      <c r="J168" s="21">
        <v>1.6586731987899839E-13</v>
      </c>
      <c r="K168" s="21">
        <v>0.74168670518293067</v>
      </c>
      <c r="L168" s="21">
        <v>0.13545670138376967</v>
      </c>
      <c r="M168" s="21">
        <v>4.3639554192509422E-8</v>
      </c>
      <c r="O168" s="19"/>
      <c r="P168" s="19"/>
    </row>
    <row r="169" spans="1:16" x14ac:dyDescent="0.35">
      <c r="B169" t="s">
        <v>9</v>
      </c>
      <c r="C169" s="21">
        <v>0.46017388516301388</v>
      </c>
      <c r="D169" s="21">
        <v>7.7998807592368491E-2</v>
      </c>
      <c r="E169" s="21">
        <v>3.6404088632480125E-9</v>
      </c>
      <c r="F169" s="21"/>
      <c r="G169" s="21" t="s">
        <v>9</v>
      </c>
      <c r="H169" s="21">
        <v>0.71784750794296381</v>
      </c>
      <c r="I169" s="21">
        <v>0.10265129081516207</v>
      </c>
      <c r="J169" s="21">
        <v>2.6894042548519792E-12</v>
      </c>
      <c r="K169" s="21">
        <v>0.21467258031953018</v>
      </c>
      <c r="L169" s="21">
        <v>0.25971022134083677</v>
      </c>
      <c r="M169" s="21">
        <v>0.40847230686813352</v>
      </c>
      <c r="O169" s="19"/>
      <c r="P169" s="19"/>
    </row>
    <row r="170" spans="1:16" x14ac:dyDescent="0.35">
      <c r="B170" t="s">
        <v>10</v>
      </c>
      <c r="C170" s="21">
        <v>0.46573385957312158</v>
      </c>
      <c r="D170" s="21">
        <v>0.10048059556160402</v>
      </c>
      <c r="E170" s="21">
        <v>3.5682932322256278E-6</v>
      </c>
      <c r="F170" s="21"/>
      <c r="G170" s="21" t="s">
        <v>10</v>
      </c>
      <c r="H170" s="21">
        <v>0.83297339776630641</v>
      </c>
      <c r="I170" s="21">
        <v>0.15076679588396105</v>
      </c>
      <c r="J170" s="21">
        <v>3.2964932783485779E-8</v>
      </c>
      <c r="K170" s="21">
        <v>0.84241670259530887</v>
      </c>
      <c r="L170" s="21">
        <v>0.15411197869915594</v>
      </c>
      <c r="M170" s="21">
        <v>4.5962063710547341E-8</v>
      </c>
      <c r="O170" s="19"/>
      <c r="P170" s="19"/>
    </row>
    <row r="171" spans="1:16" x14ac:dyDescent="0.35">
      <c r="B171" t="s">
        <v>11</v>
      </c>
      <c r="C171" s="21">
        <v>0.95687365487271114</v>
      </c>
      <c r="D171" s="21">
        <v>0.12309580014229798</v>
      </c>
      <c r="E171" s="21">
        <v>7.5495165674510645E-15</v>
      </c>
      <c r="F171" s="21"/>
      <c r="G171" s="21" t="s">
        <v>11</v>
      </c>
      <c r="H171" s="21">
        <v>0.80656429774266758</v>
      </c>
      <c r="I171" s="21">
        <v>0.17656618918111899</v>
      </c>
      <c r="J171" s="21">
        <v>4.9226775815647272E-6</v>
      </c>
      <c r="K171" s="21">
        <v>1.5659690339857097</v>
      </c>
      <c r="L171" s="21">
        <v>0.18803025089117359</v>
      </c>
      <c r="M171" s="21">
        <v>0</v>
      </c>
      <c r="O171" s="19"/>
      <c r="P171" s="19"/>
    </row>
    <row r="172" spans="1:16" x14ac:dyDescent="0.35">
      <c r="B172" t="s">
        <v>12</v>
      </c>
      <c r="C172" s="21">
        <v>-1.1241436769676481</v>
      </c>
      <c r="D172" s="21">
        <v>0.12443200081802865</v>
      </c>
      <c r="E172" s="21">
        <v>0</v>
      </c>
      <c r="F172" s="21"/>
      <c r="G172" s="21" t="s">
        <v>12</v>
      </c>
      <c r="H172" s="21">
        <v>-1.813073658775729</v>
      </c>
      <c r="I172" s="21">
        <v>0.20459141415234827</v>
      </c>
      <c r="J172" s="21">
        <v>0</v>
      </c>
      <c r="K172" s="21">
        <v>1.1903604702848731</v>
      </c>
      <c r="L172" s="21">
        <v>0.16799034143982389</v>
      </c>
      <c r="M172" s="21">
        <v>1.3815615318435448E-12</v>
      </c>
      <c r="O172" s="19"/>
      <c r="P172" s="19"/>
    </row>
    <row r="173" spans="1:16" x14ac:dyDescent="0.35">
      <c r="B173" t="s">
        <v>47</v>
      </c>
      <c r="C173" s="21"/>
      <c r="D173" s="21"/>
      <c r="E173" s="21"/>
      <c r="F173" s="21"/>
      <c r="G173" s="21" t="s">
        <v>47</v>
      </c>
      <c r="H173" s="21"/>
      <c r="I173" s="21"/>
      <c r="J173" s="21"/>
      <c r="K173" s="21"/>
      <c r="L173" s="21"/>
      <c r="M173" s="21"/>
    </row>
    <row r="174" spans="1:16" x14ac:dyDescent="0.35">
      <c r="B174" t="s">
        <v>1</v>
      </c>
      <c r="C174" s="21" t="s">
        <v>2</v>
      </c>
      <c r="D174" s="21" t="s">
        <v>3</v>
      </c>
      <c r="E174" s="21" t="s">
        <v>4</v>
      </c>
      <c r="F174" s="21"/>
      <c r="G174" s="21" t="s">
        <v>1</v>
      </c>
      <c r="H174" s="21" t="s">
        <v>2</v>
      </c>
      <c r="I174" s="21" t="s">
        <v>3</v>
      </c>
      <c r="J174" s="21" t="s">
        <v>4</v>
      </c>
      <c r="K174" s="21"/>
      <c r="L174" s="21"/>
      <c r="M174" s="21"/>
    </row>
    <row r="175" spans="1:16" x14ac:dyDescent="0.35">
      <c r="B175" t="s">
        <v>48</v>
      </c>
      <c r="C175" s="21">
        <v>7.3394987055320104E-2</v>
      </c>
      <c r="D175" s="21">
        <v>8.8993049629197116E-2</v>
      </c>
      <c r="E175" s="21">
        <v>0.40952649582659473</v>
      </c>
      <c r="F175" s="21"/>
      <c r="G175" s="21" t="s">
        <v>48</v>
      </c>
      <c r="H175" s="21">
        <v>0.18103406326762514</v>
      </c>
      <c r="I175" s="21">
        <v>0.10811722609049733</v>
      </c>
      <c r="J175" s="21">
        <v>9.4047326384700369E-2</v>
      </c>
      <c r="K175" s="21"/>
      <c r="L175" s="21"/>
      <c r="M175" s="21"/>
      <c r="O175" s="19"/>
      <c r="P175" s="19"/>
    </row>
    <row r="176" spans="1:16" x14ac:dyDescent="0.35">
      <c r="B176" t="s">
        <v>49</v>
      </c>
      <c r="C176" s="21">
        <v>-7.7625058983460515E-3</v>
      </c>
      <c r="D176" s="21">
        <v>8.9926681990399618E-2</v>
      </c>
      <c r="E176" s="21">
        <v>0.93121173329970652</v>
      </c>
      <c r="F176" s="21"/>
      <c r="G176" s="21" t="s">
        <v>49</v>
      </c>
      <c r="H176" s="21">
        <v>-1.9161858736526972E-2</v>
      </c>
      <c r="I176" s="21">
        <v>0.10801038883193093</v>
      </c>
      <c r="J176" s="21">
        <v>0.85918827530971109</v>
      </c>
      <c r="K176" s="21"/>
      <c r="L176" s="21"/>
      <c r="M176" s="21"/>
      <c r="O176" s="19"/>
      <c r="P176" s="19"/>
    </row>
    <row r="178" spans="1:16" x14ac:dyDescent="0.35">
      <c r="B178" t="s">
        <v>13</v>
      </c>
      <c r="G178" t="s">
        <v>13</v>
      </c>
    </row>
    <row r="179" spans="1:16" x14ac:dyDescent="0.35">
      <c r="B179" t="s">
        <v>14</v>
      </c>
      <c r="C179" s="20">
        <v>-2442.0647999999678</v>
      </c>
      <c r="D179" s="20"/>
      <c r="E179" s="20"/>
      <c r="F179" s="20"/>
      <c r="G179" s="20" t="s">
        <v>14</v>
      </c>
      <c r="H179" s="20">
        <v>-2442.0647999999678</v>
      </c>
    </row>
    <row r="180" spans="1:16" x14ac:dyDescent="0.35">
      <c r="B180" t="s">
        <v>15</v>
      </c>
      <c r="C180" s="20">
        <v>-2050.1086550724299</v>
      </c>
      <c r="D180" s="20"/>
      <c r="E180" s="20"/>
      <c r="F180" s="20"/>
      <c r="G180" s="20" t="s">
        <v>15</v>
      </c>
      <c r="H180" s="20">
        <v>-1911.8592872515628</v>
      </c>
    </row>
    <row r="181" spans="1:16" x14ac:dyDescent="0.35">
      <c r="B181" t="s">
        <v>16</v>
      </c>
      <c r="C181" s="21">
        <v>0.16050194283441743</v>
      </c>
      <c r="D181" s="21"/>
      <c r="E181" s="21"/>
      <c r="F181" s="21"/>
      <c r="G181" s="21" t="s">
        <v>16</v>
      </c>
      <c r="H181" s="21">
        <v>0.21711361334408985</v>
      </c>
    </row>
    <row r="182" spans="1:16" x14ac:dyDescent="0.35">
      <c r="B182" t="s">
        <v>17</v>
      </c>
      <c r="C182" s="21">
        <v>0.42050700058638452</v>
      </c>
      <c r="D182" s="21"/>
      <c r="E182" s="21"/>
      <c r="F182" s="21"/>
      <c r="G182" s="21" t="s">
        <v>17</v>
      </c>
      <c r="H182" s="21">
        <v>0.44786914337441747</v>
      </c>
    </row>
    <row r="183" spans="1:16" x14ac:dyDescent="0.35">
      <c r="B183" t="s">
        <v>18</v>
      </c>
      <c r="C183" s="21">
        <v>1.794561668219681</v>
      </c>
      <c r="D183" s="21"/>
      <c r="E183" s="21"/>
      <c r="F183" s="21"/>
      <c r="G183" s="21" t="s">
        <v>18</v>
      </c>
      <c r="H183" s="21">
        <v>1.6811929310801579</v>
      </c>
    </row>
    <row r="184" spans="1:16" x14ac:dyDescent="0.35">
      <c r="B184" t="s">
        <v>19</v>
      </c>
      <c r="C184">
        <v>2296</v>
      </c>
      <c r="G184" t="s">
        <v>19</v>
      </c>
      <c r="H184">
        <v>2296</v>
      </c>
    </row>
    <row r="185" spans="1:16" x14ac:dyDescent="0.35">
      <c r="B185" t="s">
        <v>20</v>
      </c>
      <c r="C185">
        <v>10</v>
      </c>
      <c r="G185" t="s">
        <v>20</v>
      </c>
      <c r="H185">
        <v>18</v>
      </c>
    </row>
    <row r="187" spans="1:16" x14ac:dyDescent="0.35">
      <c r="A187" s="1" t="s">
        <v>84</v>
      </c>
    </row>
    <row r="188" spans="1:16" x14ac:dyDescent="0.35">
      <c r="B188" t="s">
        <v>0</v>
      </c>
      <c r="G188" t="s">
        <v>21</v>
      </c>
    </row>
    <row r="189" spans="1:16" x14ac:dyDescent="0.35">
      <c r="H189" t="s">
        <v>22</v>
      </c>
      <c r="K189" t="s">
        <v>23</v>
      </c>
    </row>
    <row r="190" spans="1:16" x14ac:dyDescent="0.35">
      <c r="B190" t="s">
        <v>1</v>
      </c>
      <c r="C190" t="s">
        <v>2</v>
      </c>
      <c r="D190" t="s">
        <v>3</v>
      </c>
      <c r="E190" t="s">
        <v>4</v>
      </c>
      <c r="G190" t="s">
        <v>1</v>
      </c>
      <c r="H190" t="s">
        <v>2</v>
      </c>
      <c r="I190" t="s">
        <v>3</v>
      </c>
      <c r="J190" t="s">
        <v>4</v>
      </c>
      <c r="K190" t="s">
        <v>2</v>
      </c>
      <c r="L190" t="s">
        <v>3</v>
      </c>
      <c r="M190" t="s">
        <v>4</v>
      </c>
    </row>
    <row r="191" spans="1:16" x14ac:dyDescent="0.35">
      <c r="B191" t="s">
        <v>5</v>
      </c>
      <c r="C191" s="21">
        <v>1.9875101374292203</v>
      </c>
      <c r="D191" s="21">
        <v>0.13728388270888392</v>
      </c>
      <c r="E191" s="21">
        <v>0</v>
      </c>
      <c r="F191" s="21"/>
      <c r="G191" s="21" t="s">
        <v>5</v>
      </c>
      <c r="H191" s="21">
        <v>2.495805883358408</v>
      </c>
      <c r="I191" s="21">
        <v>0.19700719031450195</v>
      </c>
      <c r="J191" s="21">
        <v>0</v>
      </c>
      <c r="K191" s="21">
        <v>1.4867428120768399E-3</v>
      </c>
      <c r="L191" s="21">
        <v>0.19090884915938142</v>
      </c>
      <c r="M191" s="21">
        <v>0.99378636899084838</v>
      </c>
      <c r="O191" s="19"/>
      <c r="P191" s="19"/>
    </row>
    <row r="192" spans="1:16" x14ac:dyDescent="0.35">
      <c r="B192" t="s">
        <v>6</v>
      </c>
      <c r="C192" s="21">
        <v>2.3464822814284707</v>
      </c>
      <c r="D192" s="21">
        <v>0.15901819690401184</v>
      </c>
      <c r="E192" s="21">
        <v>0</v>
      </c>
      <c r="F192" s="21"/>
      <c r="G192" s="21" t="s">
        <v>6</v>
      </c>
      <c r="H192" s="21">
        <v>3.0661963426632441</v>
      </c>
      <c r="I192" s="21">
        <v>0.24276977117213699</v>
      </c>
      <c r="J192" s="21">
        <v>0</v>
      </c>
      <c r="K192" s="21">
        <v>1.2619257662020204E-2</v>
      </c>
      <c r="L192" s="21">
        <v>0.16856827921621265</v>
      </c>
      <c r="M192" s="21">
        <v>0.94032498733681225</v>
      </c>
      <c r="O192" s="19"/>
      <c r="P192" s="19"/>
    </row>
    <row r="193" spans="2:16" x14ac:dyDescent="0.35">
      <c r="B193" t="s">
        <v>7</v>
      </c>
      <c r="C193" s="21">
        <v>0.68793514978390413</v>
      </c>
      <c r="D193" s="21">
        <v>8.883072866752878E-2</v>
      </c>
      <c r="E193" s="21">
        <v>9.5479180117763462E-15</v>
      </c>
      <c r="F193" s="21"/>
      <c r="G193" s="21" t="s">
        <v>7</v>
      </c>
      <c r="H193" s="21">
        <v>0.94153612640497386</v>
      </c>
      <c r="I193" s="21">
        <v>0.11561230929190544</v>
      </c>
      <c r="J193" s="21">
        <v>4.4408920985006262E-16</v>
      </c>
      <c r="K193" s="21">
        <v>1.0019109741514733E-2</v>
      </c>
      <c r="L193" s="21">
        <v>0.3249941349337187</v>
      </c>
      <c r="M193" s="21">
        <v>0.97540624266577902</v>
      </c>
      <c r="O193" s="19"/>
      <c r="P193" s="19"/>
    </row>
    <row r="194" spans="2:16" x14ac:dyDescent="0.35">
      <c r="B194" t="s">
        <v>8</v>
      </c>
      <c r="C194" s="21">
        <v>0.77638492499750966</v>
      </c>
      <c r="D194" s="21">
        <v>0.10735960428589897</v>
      </c>
      <c r="E194" s="21">
        <v>4.7717385598389228E-13</v>
      </c>
      <c r="F194" s="21"/>
      <c r="G194" s="21" t="s">
        <v>8</v>
      </c>
      <c r="H194" s="21">
        <v>1.1516486720339809</v>
      </c>
      <c r="I194" s="21">
        <v>0.15714404922463299</v>
      </c>
      <c r="J194" s="21">
        <v>2.3248070135650778E-13</v>
      </c>
      <c r="K194" s="21">
        <v>0.74724259833908879</v>
      </c>
      <c r="L194" s="21">
        <v>0.13534594506078951</v>
      </c>
      <c r="M194" s="21">
        <v>3.3710929603358863E-8</v>
      </c>
      <c r="O194" s="19"/>
      <c r="P194" s="19"/>
    </row>
    <row r="195" spans="2:16" x14ac:dyDescent="0.35">
      <c r="B195" t="s">
        <v>9</v>
      </c>
      <c r="C195" s="21">
        <v>0.46091497615510574</v>
      </c>
      <c r="D195" s="21">
        <v>7.8052774412527656E-2</v>
      </c>
      <c r="E195" s="21">
        <v>3.5228124861674814E-9</v>
      </c>
      <c r="F195" s="21"/>
      <c r="G195" s="21" t="s">
        <v>9</v>
      </c>
      <c r="H195" s="21">
        <v>0.7165227259802599</v>
      </c>
      <c r="I195" s="21">
        <v>0.10258575545668226</v>
      </c>
      <c r="J195" s="21">
        <v>2.8561597531506777E-12</v>
      </c>
      <c r="K195" s="21">
        <v>0.20542058785211675</v>
      </c>
      <c r="L195" s="21">
        <v>0.27361749776686867</v>
      </c>
      <c r="M195" s="21">
        <v>0.45279817277866896</v>
      </c>
      <c r="O195" s="19"/>
      <c r="P195" s="19"/>
    </row>
    <row r="196" spans="2:16" x14ac:dyDescent="0.35">
      <c r="B196" t="s">
        <v>10</v>
      </c>
      <c r="C196" s="21">
        <v>0.46836459453461737</v>
      </c>
      <c r="D196" s="21">
        <v>0.10046369517314364</v>
      </c>
      <c r="E196" s="21">
        <v>3.1310805312934065E-6</v>
      </c>
      <c r="F196" s="21"/>
      <c r="G196" s="21" t="s">
        <v>10</v>
      </c>
      <c r="H196" s="21">
        <v>0.82522155287319576</v>
      </c>
      <c r="I196" s="21">
        <v>0.15087892768322761</v>
      </c>
      <c r="J196" s="21">
        <v>4.5148823790697179E-8</v>
      </c>
      <c r="K196" s="21">
        <v>0.86276014251589472</v>
      </c>
      <c r="L196" s="21">
        <v>0.15223565755892207</v>
      </c>
      <c r="M196" s="21">
        <v>1.4509302426191084E-8</v>
      </c>
      <c r="O196" s="19"/>
      <c r="P196" s="19"/>
    </row>
    <row r="197" spans="2:16" x14ac:dyDescent="0.35">
      <c r="B197" t="s">
        <v>11</v>
      </c>
      <c r="C197" s="21">
        <v>0.95621820920147615</v>
      </c>
      <c r="D197" s="21">
        <v>0.12313207174008974</v>
      </c>
      <c r="E197" s="21">
        <v>8.2156503822261584E-15</v>
      </c>
      <c r="F197" s="21"/>
      <c r="G197" s="21" t="s">
        <v>11</v>
      </c>
      <c r="H197" s="21">
        <v>0.81834523548067473</v>
      </c>
      <c r="I197" s="21">
        <v>0.17605373709153105</v>
      </c>
      <c r="J197" s="21">
        <v>3.3473121809901585E-6</v>
      </c>
      <c r="K197" s="21">
        <v>1.5500810513847465</v>
      </c>
      <c r="L197" s="21">
        <v>0.18639583315768884</v>
      </c>
      <c r="M197" s="21">
        <v>0</v>
      </c>
      <c r="O197" s="19"/>
      <c r="P197" s="19"/>
    </row>
    <row r="198" spans="2:16" x14ac:dyDescent="0.35">
      <c r="B198" t="s">
        <v>12</v>
      </c>
      <c r="C198" s="21">
        <v>-1.1262837772154271</v>
      </c>
      <c r="D198" s="21">
        <v>0.12445962633152814</v>
      </c>
      <c r="E198" s="21">
        <v>0</v>
      </c>
      <c r="F198" s="21"/>
      <c r="G198" s="21" t="s">
        <v>12</v>
      </c>
      <c r="H198" s="21">
        <v>-1.7967935112080369</v>
      </c>
      <c r="I198" s="21">
        <v>0.2034827772007205</v>
      </c>
      <c r="J198" s="21">
        <v>0</v>
      </c>
      <c r="K198" s="21">
        <v>1.179670570118502</v>
      </c>
      <c r="L198" s="21">
        <v>0.16871567902119991</v>
      </c>
      <c r="M198" s="21">
        <v>2.7087221354804569E-12</v>
      </c>
      <c r="O198" s="19"/>
      <c r="P198" s="19"/>
    </row>
    <row r="199" spans="2:16" x14ac:dyDescent="0.35">
      <c r="B199" t="s">
        <v>47</v>
      </c>
      <c r="G199" t="s">
        <v>47</v>
      </c>
    </row>
    <row r="200" spans="2:16" x14ac:dyDescent="0.35">
      <c r="B200" t="s">
        <v>1</v>
      </c>
      <c r="C200" s="21" t="s">
        <v>2</v>
      </c>
      <c r="D200" s="21" t="s">
        <v>3</v>
      </c>
      <c r="E200" s="21" t="s">
        <v>4</v>
      </c>
      <c r="F200" s="21"/>
      <c r="G200" s="21" t="s">
        <v>1</v>
      </c>
      <c r="H200" s="21" t="s">
        <v>2</v>
      </c>
      <c r="I200" s="21" t="s">
        <v>3</v>
      </c>
      <c r="J200" s="21" t="s">
        <v>4</v>
      </c>
    </row>
    <row r="201" spans="2:16" x14ac:dyDescent="0.35">
      <c r="B201" t="s">
        <v>59</v>
      </c>
      <c r="C201" s="21">
        <v>3.1855780309370939E-2</v>
      </c>
      <c r="D201" s="21">
        <v>7.7688511100542812E-2</v>
      </c>
      <c r="E201" s="21">
        <v>0.68177298683360066</v>
      </c>
      <c r="F201" s="21"/>
      <c r="G201" s="21" t="s">
        <v>59</v>
      </c>
      <c r="H201" s="21">
        <v>7.7390211604608419E-2</v>
      </c>
      <c r="I201" s="21">
        <v>9.3230263470629252E-2</v>
      </c>
      <c r="J201" s="21">
        <v>0.40648364243276136</v>
      </c>
      <c r="L201" s="19"/>
      <c r="M201" s="19"/>
      <c r="O201" s="19"/>
      <c r="P201" s="19"/>
    </row>
    <row r="202" spans="2:16" x14ac:dyDescent="0.35">
      <c r="O202" s="19"/>
    </row>
    <row r="203" spans="2:16" x14ac:dyDescent="0.35">
      <c r="B203" t="s">
        <v>13</v>
      </c>
      <c r="G203" t="s">
        <v>13</v>
      </c>
    </row>
    <row r="204" spans="2:16" x14ac:dyDescent="0.35">
      <c r="B204" t="s">
        <v>14</v>
      </c>
      <c r="C204" s="20">
        <v>-2442.0647999999678</v>
      </c>
      <c r="D204" s="20"/>
      <c r="E204" s="20"/>
      <c r="F204" s="20"/>
      <c r="G204" s="20" t="s">
        <v>14</v>
      </c>
      <c r="H204" s="20">
        <v>-2442.0647999999678</v>
      </c>
    </row>
    <row r="205" spans="2:16" x14ac:dyDescent="0.35">
      <c r="B205" t="s">
        <v>15</v>
      </c>
      <c r="C205" s="20">
        <v>-2050.5280044473511</v>
      </c>
      <c r="D205" s="20"/>
      <c r="E205" s="20"/>
      <c r="F205" s="20"/>
      <c r="G205" s="20" t="s">
        <v>15</v>
      </c>
      <c r="H205" s="20">
        <v>-1913.5672377252261</v>
      </c>
    </row>
    <row r="206" spans="2:16" x14ac:dyDescent="0.35">
      <c r="B206" t="s">
        <v>16</v>
      </c>
      <c r="C206" s="21">
        <v>0.16033022365033955</v>
      </c>
      <c r="D206" s="21"/>
      <c r="E206" s="21"/>
      <c r="F206" s="21"/>
      <c r="G206" s="21" t="s">
        <v>16</v>
      </c>
      <c r="H206" s="21">
        <v>0.21641422548441336</v>
      </c>
    </row>
    <row r="207" spans="2:16" x14ac:dyDescent="0.35">
      <c r="B207" t="s">
        <v>17</v>
      </c>
      <c r="C207" s="21">
        <v>0.42049416575723253</v>
      </c>
      <c r="D207" s="21"/>
      <c r="E207" s="21"/>
      <c r="F207" s="21"/>
      <c r="G207" s="21" t="s">
        <v>17</v>
      </c>
      <c r="H207" s="21">
        <v>0.44774040342263538</v>
      </c>
    </row>
    <row r="208" spans="2:16" x14ac:dyDescent="0.35">
      <c r="B208" t="s">
        <v>18</v>
      </c>
      <c r="C208" s="21">
        <v>1.7940482356499055</v>
      </c>
      <c r="D208" s="21"/>
      <c r="E208" s="21"/>
      <c r="F208" s="21"/>
      <c r="G208" s="21" t="s">
        <v>18</v>
      </c>
      <c r="H208" s="21">
        <v>1.6817957892712847</v>
      </c>
    </row>
    <row r="209" spans="1:20" x14ac:dyDescent="0.35">
      <c r="B209" t="s">
        <v>19</v>
      </c>
      <c r="C209">
        <v>2296</v>
      </c>
      <c r="G209" t="s">
        <v>19</v>
      </c>
      <c r="H209">
        <v>2296</v>
      </c>
    </row>
    <row r="210" spans="1:20" x14ac:dyDescent="0.35">
      <c r="B210" t="s">
        <v>20</v>
      </c>
      <c r="C210">
        <v>9</v>
      </c>
      <c r="G210" t="s">
        <v>20</v>
      </c>
      <c r="H210">
        <v>17</v>
      </c>
    </row>
    <row r="212" spans="1:20" x14ac:dyDescent="0.35">
      <c r="A212" s="1" t="s">
        <v>85</v>
      </c>
    </row>
    <row r="213" spans="1:20" x14ac:dyDescent="0.35">
      <c r="B213" s="13" t="s">
        <v>0</v>
      </c>
      <c r="C213" s="13"/>
      <c r="D213" s="13"/>
      <c r="E213" s="13"/>
      <c r="G213" s="13" t="s">
        <v>21</v>
      </c>
      <c r="H213" s="13"/>
      <c r="I213" s="13"/>
      <c r="J213" s="13"/>
      <c r="K213" s="13"/>
      <c r="L213" s="13"/>
      <c r="M213" s="13"/>
    </row>
    <row r="214" spans="1:20" x14ac:dyDescent="0.35">
      <c r="B214" s="13"/>
      <c r="C214" s="13"/>
      <c r="D214" s="13"/>
      <c r="E214" s="13"/>
      <c r="G214" s="13"/>
      <c r="H214" s="13" t="s">
        <v>22</v>
      </c>
      <c r="I214" s="13"/>
      <c r="J214" s="13"/>
      <c r="K214" s="13" t="s">
        <v>23</v>
      </c>
      <c r="L214" s="13"/>
      <c r="M214" s="13"/>
    </row>
    <row r="215" spans="1:20" x14ac:dyDescent="0.35">
      <c r="B215" s="13" t="s">
        <v>1</v>
      </c>
      <c r="C215" s="13" t="s">
        <v>2</v>
      </c>
      <c r="D215" s="13" t="s">
        <v>3</v>
      </c>
      <c r="E215" s="13" t="s">
        <v>4</v>
      </c>
      <c r="G215" s="13" t="s">
        <v>1</v>
      </c>
      <c r="H215" s="13" t="s">
        <v>2</v>
      </c>
      <c r="I215" s="13" t="s">
        <v>3</v>
      </c>
      <c r="J215" s="13" t="s">
        <v>4</v>
      </c>
      <c r="K215" s="13" t="s">
        <v>2</v>
      </c>
      <c r="L215" s="13" t="s">
        <v>3</v>
      </c>
      <c r="M215" s="13" t="s">
        <v>4</v>
      </c>
    </row>
    <row r="216" spans="1:20" x14ac:dyDescent="0.35">
      <c r="B216" s="13" t="s">
        <v>5</v>
      </c>
      <c r="C216" s="21">
        <v>2.0380803723594716</v>
      </c>
      <c r="D216" s="21">
        <v>9.4528903417623808E-2</v>
      </c>
      <c r="E216" s="21">
        <v>0</v>
      </c>
      <c r="F216" s="21"/>
      <c r="G216" s="21" t="s">
        <v>5</v>
      </c>
      <c r="H216" s="21">
        <v>2.6576665047512531</v>
      </c>
      <c r="I216" s="21">
        <v>0.13550170150857829</v>
      </c>
      <c r="J216" s="21">
        <v>0</v>
      </c>
      <c r="K216" s="21">
        <v>4.6664954281911758E-3</v>
      </c>
      <c r="L216" s="21">
        <v>0.19938702796668759</v>
      </c>
      <c r="M216" s="21">
        <v>0.98132784861541311</v>
      </c>
      <c r="O216" s="19"/>
      <c r="P216" s="19"/>
      <c r="Q216" s="19"/>
      <c r="R216" s="19"/>
      <c r="S216" s="19"/>
      <c r="T216" s="19"/>
    </row>
    <row r="217" spans="1:20" x14ac:dyDescent="0.35">
      <c r="B217" s="13" t="s">
        <v>60</v>
      </c>
      <c r="C217" s="21">
        <v>6.6900988630887975E-2</v>
      </c>
      <c r="D217" s="21">
        <v>0.15817880023929348</v>
      </c>
      <c r="E217" s="21">
        <v>0.6723351315055428</v>
      </c>
      <c r="F217" s="21"/>
      <c r="G217" s="21" t="s">
        <v>60</v>
      </c>
      <c r="H217" s="21">
        <v>7.9230830044351094E-2</v>
      </c>
      <c r="I217" s="21">
        <v>0.19243505147049755</v>
      </c>
      <c r="J217" s="21">
        <v>0.68053906186199198</v>
      </c>
      <c r="K217" s="21">
        <v>2.6964253408688068E-4</v>
      </c>
      <c r="L217" s="21">
        <v>0.24430791828543419</v>
      </c>
      <c r="M217" s="21">
        <v>0.99911937536566997</v>
      </c>
      <c r="O217" s="19"/>
      <c r="P217" s="19"/>
      <c r="Q217" s="19"/>
      <c r="R217" s="19"/>
      <c r="S217" s="19"/>
      <c r="T217" s="19"/>
    </row>
    <row r="218" spans="1:20" x14ac:dyDescent="0.35">
      <c r="B218" s="13" t="s">
        <v>61</v>
      </c>
      <c r="C218" s="21">
        <v>-0.17672678226052793</v>
      </c>
      <c r="D218" s="21">
        <v>0.15978557414048561</v>
      </c>
      <c r="E218" s="21">
        <v>0.26871585418739663</v>
      </c>
      <c r="F218" s="21"/>
      <c r="G218" s="21" t="s">
        <v>61</v>
      </c>
      <c r="H218" s="21">
        <v>-0.25663421913314183</v>
      </c>
      <c r="I218" s="21">
        <v>0.19528768291876783</v>
      </c>
      <c r="J218" s="21">
        <v>0.18880105344755505</v>
      </c>
      <c r="K218" s="21">
        <v>4.580937058411289E-3</v>
      </c>
      <c r="L218" s="21">
        <v>0.23139563131975172</v>
      </c>
      <c r="M218" s="21">
        <v>0.98420531884221973</v>
      </c>
      <c r="O218" s="19"/>
      <c r="P218" s="19"/>
      <c r="Q218" s="19"/>
      <c r="R218" s="19"/>
      <c r="S218" s="19"/>
      <c r="T218" s="19"/>
    </row>
    <row r="219" spans="1:20" x14ac:dyDescent="0.35">
      <c r="B219" s="13" t="s">
        <v>6</v>
      </c>
      <c r="C219" s="21">
        <v>2.4051450057407244</v>
      </c>
      <c r="D219" s="21">
        <v>0.10789459947286914</v>
      </c>
      <c r="E219" s="21">
        <v>0</v>
      </c>
      <c r="F219" s="21"/>
      <c r="G219" s="21" t="s">
        <v>6</v>
      </c>
      <c r="H219" s="21">
        <v>3.2657430576712705</v>
      </c>
      <c r="I219" s="21">
        <v>0.1640003760496444</v>
      </c>
      <c r="J219" s="21">
        <v>0</v>
      </c>
      <c r="K219" s="21">
        <v>2.2874968666714915E-3</v>
      </c>
      <c r="L219" s="21">
        <v>0.17210704722740275</v>
      </c>
      <c r="M219" s="21">
        <v>0.98939552605964609</v>
      </c>
      <c r="O219" s="19"/>
      <c r="P219" s="19"/>
      <c r="Q219" s="19"/>
      <c r="R219" s="19"/>
      <c r="S219" s="19"/>
      <c r="T219" s="19"/>
    </row>
    <row r="220" spans="1:20" x14ac:dyDescent="0.35">
      <c r="B220" s="13" t="s">
        <v>62</v>
      </c>
      <c r="C220" s="21">
        <v>-6.5809126469441787E-2</v>
      </c>
      <c r="D220" s="21">
        <v>0.18014989759537006</v>
      </c>
      <c r="E220" s="21">
        <v>0.71488595009600009</v>
      </c>
      <c r="F220" s="21"/>
      <c r="G220" s="21" t="s">
        <v>62</v>
      </c>
      <c r="H220" s="21">
        <v>-7.9623375194856238E-2</v>
      </c>
      <c r="I220" s="21">
        <v>0.23678032140347827</v>
      </c>
      <c r="J220" s="21">
        <v>0.73666326919329683</v>
      </c>
      <c r="K220" s="21">
        <v>9.3640504747982932E-3</v>
      </c>
      <c r="L220" s="21">
        <v>0.15651366762275032</v>
      </c>
      <c r="M220" s="21">
        <v>0.95229185751860146</v>
      </c>
      <c r="O220" s="19"/>
      <c r="P220" s="19"/>
      <c r="Q220" s="19"/>
      <c r="R220" s="19"/>
      <c r="S220" s="19"/>
      <c r="T220" s="19"/>
    </row>
    <row r="221" spans="1:20" x14ac:dyDescent="0.35">
      <c r="B221" s="13" t="s">
        <v>63</v>
      </c>
      <c r="C221" s="21">
        <v>-0.18337622376389479</v>
      </c>
      <c r="D221" s="21">
        <v>0.18281498085361725</v>
      </c>
      <c r="E221" s="21">
        <v>0.31582708573524143</v>
      </c>
      <c r="F221" s="21"/>
      <c r="G221" s="21" t="s">
        <v>63</v>
      </c>
      <c r="H221" s="21">
        <v>-0.30781093968387158</v>
      </c>
      <c r="I221" s="21">
        <v>0.24339369860983009</v>
      </c>
      <c r="J221" s="21">
        <v>0.20599225512486719</v>
      </c>
      <c r="K221" s="21">
        <v>6.2208040163979825E-4</v>
      </c>
      <c r="L221" s="21">
        <v>0.16736241864163098</v>
      </c>
      <c r="M221" s="21">
        <v>0.99703429713094405</v>
      </c>
      <c r="O221" s="19"/>
      <c r="P221" s="19"/>
      <c r="Q221" s="19"/>
      <c r="R221" s="19"/>
      <c r="S221" s="19"/>
      <c r="T221" s="19"/>
    </row>
    <row r="222" spans="1:20" x14ac:dyDescent="0.35">
      <c r="B222" s="13" t="s">
        <v>7</v>
      </c>
      <c r="C222" s="21">
        <v>0.70704956275703601</v>
      </c>
      <c r="D222" s="21">
        <v>8.1373442644096475E-2</v>
      </c>
      <c r="E222" s="21">
        <v>0</v>
      </c>
      <c r="F222" s="21"/>
      <c r="G222" s="21" t="s">
        <v>7</v>
      </c>
      <c r="H222" s="21">
        <v>1.0146300385102238</v>
      </c>
      <c r="I222" s="21">
        <v>0.10096194927686306</v>
      </c>
      <c r="J222" s="21">
        <v>0</v>
      </c>
      <c r="K222" s="21">
        <v>1.4324401584076486E-2</v>
      </c>
      <c r="L222" s="21">
        <v>0.29980977508987722</v>
      </c>
      <c r="M222" s="21">
        <v>0.96189293034317735</v>
      </c>
      <c r="O222" s="19"/>
      <c r="P222" s="19"/>
      <c r="Q222" s="19"/>
      <c r="R222" s="19"/>
      <c r="S222" s="19"/>
      <c r="T222" s="19"/>
    </row>
    <row r="223" spans="1:20" x14ac:dyDescent="0.35">
      <c r="B223" s="13" t="s">
        <v>64</v>
      </c>
      <c r="C223" s="21">
        <v>0.2048474083931707</v>
      </c>
      <c r="D223" s="21">
        <v>0.1347878910051967</v>
      </c>
      <c r="E223" s="21">
        <v>0.12856727075709973</v>
      </c>
      <c r="F223" s="21"/>
      <c r="G223" s="21" t="s">
        <v>64</v>
      </c>
      <c r="H223" s="21">
        <v>0.28908504860910605</v>
      </c>
      <c r="I223" s="21">
        <v>0.16029370715061739</v>
      </c>
      <c r="J223" s="21">
        <v>7.131427952545466E-2</v>
      </c>
      <c r="K223" s="21">
        <v>0.14732719364101915</v>
      </c>
      <c r="L223" s="21">
        <v>0.34902045612265969</v>
      </c>
      <c r="M223" s="21">
        <v>0.67294019351355705</v>
      </c>
      <c r="O223" s="19"/>
      <c r="P223" s="19"/>
      <c r="Q223" s="19"/>
      <c r="R223" s="19"/>
      <c r="S223" s="19"/>
      <c r="T223" s="19"/>
    </row>
    <row r="224" spans="1:20" x14ac:dyDescent="0.35">
      <c r="B224" s="13" t="s">
        <v>65</v>
      </c>
      <c r="C224" s="21">
        <v>-0.22648772713492946</v>
      </c>
      <c r="D224" s="21">
        <v>0.13639876305304127</v>
      </c>
      <c r="E224" s="21">
        <v>9.6817472618453415E-2</v>
      </c>
      <c r="F224" s="21"/>
      <c r="G224" s="21" t="s">
        <v>65</v>
      </c>
      <c r="H224" s="21">
        <v>-0.36467637202304437</v>
      </c>
      <c r="I224" s="21">
        <v>0.16512419526143857</v>
      </c>
      <c r="J224" s="21">
        <v>2.7209612062163879E-2</v>
      </c>
      <c r="K224" s="21">
        <v>4.4543252918800353E-4</v>
      </c>
      <c r="L224" s="21">
        <v>0.17238749989527405</v>
      </c>
      <c r="M224" s="21">
        <v>0.99793834621039168</v>
      </c>
    </row>
    <row r="225" spans="2:13" x14ac:dyDescent="0.35">
      <c r="B225" s="13" t="s">
        <v>8</v>
      </c>
      <c r="C225" s="21">
        <v>0.79992361380166843</v>
      </c>
      <c r="D225" s="21">
        <v>0.10089871602751169</v>
      </c>
      <c r="E225" s="21">
        <v>2.2204460492503131E-15</v>
      </c>
      <c r="F225" s="21"/>
      <c r="G225" s="21" t="s">
        <v>8</v>
      </c>
      <c r="H225" s="21">
        <v>1.2409377506272758</v>
      </c>
      <c r="I225" s="21">
        <v>0.1448741514185552</v>
      </c>
      <c r="J225" s="21">
        <v>0</v>
      </c>
      <c r="K225" s="21">
        <v>0.77251108171065686</v>
      </c>
      <c r="L225" s="21">
        <v>0.17685352422229589</v>
      </c>
      <c r="M225" s="21">
        <v>1.253411836099616E-5</v>
      </c>
    </row>
    <row r="226" spans="2:13" x14ac:dyDescent="0.35">
      <c r="B226" s="13" t="s">
        <v>66</v>
      </c>
      <c r="C226" s="21">
        <v>0.28442899289875034</v>
      </c>
      <c r="D226" s="21">
        <v>0.16607654322017548</v>
      </c>
      <c r="E226" s="21">
        <v>8.6779164403719689E-2</v>
      </c>
      <c r="F226" s="21"/>
      <c r="G226" s="21" t="s">
        <v>66</v>
      </c>
      <c r="H226" s="21">
        <v>0.38710334621257753</v>
      </c>
      <c r="I226" s="21">
        <v>0.22702992866253124</v>
      </c>
      <c r="J226" s="21">
        <v>8.8180198839765023E-2</v>
      </c>
      <c r="K226" s="21">
        <v>0.25024638422725198</v>
      </c>
      <c r="L226" s="21">
        <v>0.40469067769813533</v>
      </c>
      <c r="M226" s="21">
        <v>0.5363350352325349</v>
      </c>
    </row>
    <row r="227" spans="2:13" x14ac:dyDescent="0.35">
      <c r="B227" s="13" t="s">
        <v>67</v>
      </c>
      <c r="C227" s="21">
        <v>-0.36094619456674082</v>
      </c>
      <c r="D227" s="21">
        <v>0.16946912592372981</v>
      </c>
      <c r="E227" s="21">
        <v>3.3182841003408292E-2</v>
      </c>
      <c r="F227" s="21"/>
      <c r="G227" s="21" t="s">
        <v>67</v>
      </c>
      <c r="H227" s="21">
        <v>-0.54554790083940241</v>
      </c>
      <c r="I227" s="21">
        <v>0.23644384186991524</v>
      </c>
      <c r="J227" s="21">
        <v>2.1037860146562837E-2</v>
      </c>
      <c r="K227" s="21">
        <v>5.0348924932537703E-2</v>
      </c>
      <c r="L227" s="21">
        <v>0.37312550783168419</v>
      </c>
      <c r="M227" s="21">
        <v>0.89266065062465594</v>
      </c>
    </row>
    <row r="228" spans="2:13" x14ac:dyDescent="0.35">
      <c r="B228" s="13" t="s">
        <v>9</v>
      </c>
      <c r="C228" s="21">
        <v>0.47222872688278522</v>
      </c>
      <c r="D228" s="21">
        <v>7.5190204635029137E-2</v>
      </c>
      <c r="E228" s="21">
        <v>3.3758262851790732E-10</v>
      </c>
      <c r="F228" s="21"/>
      <c r="G228" s="21" t="s">
        <v>9</v>
      </c>
      <c r="H228" s="21">
        <v>0.76488377668775465</v>
      </c>
      <c r="I228" s="21">
        <v>9.4910744703784578E-2</v>
      </c>
      <c r="J228" s="21">
        <v>6.6613381477509392E-16</v>
      </c>
      <c r="K228" s="21">
        <v>0.1491504400394813</v>
      </c>
      <c r="L228" s="21">
        <v>0.47281471978679779</v>
      </c>
      <c r="M228" s="21">
        <v>0.75241834413652531</v>
      </c>
    </row>
    <row r="229" spans="2:13" x14ac:dyDescent="0.35">
      <c r="B229" s="13" t="s">
        <v>68</v>
      </c>
      <c r="C229" s="21">
        <v>-7.9386236142905148E-3</v>
      </c>
      <c r="D229" s="21">
        <v>0.12414123497814022</v>
      </c>
      <c r="E229" s="21">
        <v>0.94901137594041995</v>
      </c>
      <c r="F229" s="21"/>
      <c r="G229" s="21" t="s">
        <v>68</v>
      </c>
      <c r="H229" s="21">
        <v>1.2463394694715418E-2</v>
      </c>
      <c r="I229" s="21">
        <v>0.15206074493531993</v>
      </c>
      <c r="J229" s="21">
        <v>0.934675927708017</v>
      </c>
      <c r="K229" s="21">
        <v>0.12491110660835093</v>
      </c>
      <c r="L229" s="21">
        <v>0.41188449358290724</v>
      </c>
      <c r="M229" s="21">
        <v>0.76168614885129893</v>
      </c>
    </row>
    <row r="230" spans="2:13" x14ac:dyDescent="0.35">
      <c r="B230" s="13" t="s">
        <v>69</v>
      </c>
      <c r="C230" s="21">
        <v>2.1944922838855819E-3</v>
      </c>
      <c r="D230" s="21">
        <v>0.12595568116791203</v>
      </c>
      <c r="E230" s="21">
        <v>0.98609937308205642</v>
      </c>
      <c r="F230" s="21"/>
      <c r="G230" s="21" t="s">
        <v>69</v>
      </c>
      <c r="H230" s="21">
        <v>-4.4728623871287697E-2</v>
      </c>
      <c r="I230" s="21">
        <v>0.15582053696854128</v>
      </c>
      <c r="J230" s="21">
        <v>0.77407237143682361</v>
      </c>
      <c r="K230" s="21">
        <v>5.2702374408490904E-3</v>
      </c>
      <c r="L230" s="21">
        <v>0.38548819096573872</v>
      </c>
      <c r="M230" s="21">
        <v>0.98909198727149406</v>
      </c>
    </row>
    <row r="231" spans="2:13" x14ac:dyDescent="0.35">
      <c r="B231" s="13" t="s">
        <v>10</v>
      </c>
      <c r="C231" s="21">
        <v>0.4851515567413619</v>
      </c>
      <c r="D231" s="21">
        <v>9.9537454424908842E-2</v>
      </c>
      <c r="E231" s="21">
        <v>1.0932758525150632E-6</v>
      </c>
      <c r="F231" s="21"/>
      <c r="G231" s="21" t="s">
        <v>10</v>
      </c>
      <c r="H231" s="21">
        <v>0.88552808223149371</v>
      </c>
      <c r="I231" s="21">
        <v>0.14881323746946257</v>
      </c>
      <c r="J231" s="21">
        <v>2.6716093781686823E-9</v>
      </c>
      <c r="K231" s="21">
        <v>0.74440161652119941</v>
      </c>
      <c r="L231" s="21">
        <v>0.20887112622952109</v>
      </c>
      <c r="M231" s="21">
        <v>3.6534646495933742E-4</v>
      </c>
    </row>
    <row r="232" spans="2:13" x14ac:dyDescent="0.35">
      <c r="B232" s="13" t="s">
        <v>70</v>
      </c>
      <c r="C232" s="21">
        <v>0.22681698937043374</v>
      </c>
      <c r="D232" s="21">
        <v>0.16626601091677726</v>
      </c>
      <c r="E232" s="21">
        <v>0.17251049991963452</v>
      </c>
      <c r="F232" s="21"/>
      <c r="G232" s="21" t="s">
        <v>70</v>
      </c>
      <c r="H232" s="21">
        <v>0.30429403624398454</v>
      </c>
      <c r="I232" s="21">
        <v>0.23390985114095036</v>
      </c>
      <c r="J232" s="21">
        <v>0.19329164570755175</v>
      </c>
      <c r="K232" s="21">
        <v>0.14229842775941687</v>
      </c>
      <c r="L232" s="21">
        <v>0.477177050442044</v>
      </c>
      <c r="M232" s="21">
        <v>0.76554375432503408</v>
      </c>
    </row>
    <row r="233" spans="2:13" x14ac:dyDescent="0.35">
      <c r="B233" s="13" t="s">
        <v>71</v>
      </c>
      <c r="C233" s="21">
        <v>-0.30562741172475605</v>
      </c>
      <c r="D233" s="21">
        <v>0.16695965128900467</v>
      </c>
      <c r="E233" s="21">
        <v>6.7168254427586449E-2</v>
      </c>
      <c r="F233" s="21"/>
      <c r="G233" s="21" t="s">
        <v>71</v>
      </c>
      <c r="H233" s="21">
        <v>-0.46176296027538022</v>
      </c>
      <c r="I233" s="21">
        <v>0.24565466768148414</v>
      </c>
      <c r="J233" s="21">
        <v>6.0145710856161827E-2</v>
      </c>
      <c r="K233" s="21">
        <v>0.55502012343731533</v>
      </c>
      <c r="L233" s="21">
        <v>0.23541449738654979</v>
      </c>
      <c r="M233" s="21">
        <v>1.8392047542607148E-2</v>
      </c>
    </row>
    <row r="234" spans="2:13" x14ac:dyDescent="0.35">
      <c r="B234" s="13" t="s">
        <v>11</v>
      </c>
      <c r="C234" s="21">
        <v>0.97889242304156754</v>
      </c>
      <c r="D234" s="21">
        <v>0.11678232720218541</v>
      </c>
      <c r="E234" s="21">
        <v>0</v>
      </c>
      <c r="F234" s="21"/>
      <c r="G234" s="21" t="s">
        <v>11</v>
      </c>
      <c r="H234" s="21">
        <v>0.87011325949897045</v>
      </c>
      <c r="I234" s="21">
        <v>0.17891342906784236</v>
      </c>
      <c r="J234" s="21">
        <v>1.1543299425209597E-6</v>
      </c>
      <c r="K234" s="21">
        <v>1.5883184789482578</v>
      </c>
      <c r="L234" s="21">
        <v>0.19987103702937728</v>
      </c>
      <c r="M234" s="21">
        <v>1.9984014443252818E-15</v>
      </c>
    </row>
    <row r="235" spans="2:13" x14ac:dyDescent="0.35">
      <c r="B235" s="13" t="s">
        <v>72</v>
      </c>
      <c r="C235" s="21">
        <v>0.12049779911461769</v>
      </c>
      <c r="D235" s="21">
        <v>0.19471941730175618</v>
      </c>
      <c r="E235" s="21">
        <v>0.53602977065422786</v>
      </c>
      <c r="F235" s="21"/>
      <c r="G235" s="21" t="s">
        <v>72</v>
      </c>
      <c r="H235" s="21">
        <v>0.25837278415881515</v>
      </c>
      <c r="I235" s="21">
        <v>0.28836785997852549</v>
      </c>
      <c r="J235" s="21">
        <v>0.37026168741222354</v>
      </c>
      <c r="K235" s="21">
        <v>0.20218794098581605</v>
      </c>
      <c r="L235" s="21">
        <v>0.53878989185310422</v>
      </c>
      <c r="M235" s="21">
        <v>0.7074648393934313</v>
      </c>
    </row>
    <row r="236" spans="2:13" x14ac:dyDescent="0.35">
      <c r="B236" s="13" t="s">
        <v>73</v>
      </c>
      <c r="C236" s="21">
        <v>-9.8173634647594182E-2</v>
      </c>
      <c r="D236" s="21">
        <v>0.19556085049604024</v>
      </c>
      <c r="E236" s="21">
        <v>0.61566001162115813</v>
      </c>
      <c r="F236" s="21"/>
      <c r="G236" s="21" t="s">
        <v>73</v>
      </c>
      <c r="H236" s="21">
        <v>-0.21488905383080481</v>
      </c>
      <c r="I236" s="21">
        <v>0.29392771602450279</v>
      </c>
      <c r="J236" s="21">
        <v>0.46472118989684708</v>
      </c>
      <c r="K236" s="21">
        <v>0.42130008042452621</v>
      </c>
      <c r="L236" s="21">
        <v>0.39858733784741968</v>
      </c>
      <c r="M236" s="21">
        <v>0.29051929991838854</v>
      </c>
    </row>
    <row r="237" spans="2:13" x14ac:dyDescent="0.35">
      <c r="B237" s="13" t="s">
        <v>12</v>
      </c>
      <c r="C237" s="21">
        <v>-1.1562045998167318</v>
      </c>
      <c r="D237" s="21">
        <v>0.11106739442778046</v>
      </c>
      <c r="E237" s="21">
        <v>0</v>
      </c>
      <c r="F237" s="21"/>
      <c r="G237" s="21" t="s">
        <v>12</v>
      </c>
      <c r="H237" s="21">
        <v>-1.9281435202104982</v>
      </c>
      <c r="I237" s="21">
        <v>0.17786370131001919</v>
      </c>
      <c r="J237" s="21">
        <v>0</v>
      </c>
      <c r="K237" s="21">
        <v>1.2497540606947297</v>
      </c>
      <c r="L237" s="21">
        <v>0.16775690544514024</v>
      </c>
      <c r="M237" s="21">
        <v>9.3480778673438181E-14</v>
      </c>
    </row>
    <row r="238" spans="2:13" x14ac:dyDescent="0.35">
      <c r="B238" s="13" t="s">
        <v>74</v>
      </c>
      <c r="C238" s="21">
        <v>-0.26521969360087444</v>
      </c>
      <c r="D238" s="21">
        <v>0.18272864579373074</v>
      </c>
      <c r="E238" s="21">
        <v>0.14665733569818884</v>
      </c>
      <c r="F238" s="21"/>
      <c r="G238" s="21" t="s">
        <v>74</v>
      </c>
      <c r="H238" s="21">
        <v>-0.33329202306902711</v>
      </c>
      <c r="I238" s="21">
        <v>0.2717353058758552</v>
      </c>
      <c r="J238" s="21">
        <v>0.21999857562271963</v>
      </c>
      <c r="K238" s="21">
        <v>5.1208395841989149E-2</v>
      </c>
      <c r="L238" s="21">
        <v>0.43427637613946207</v>
      </c>
      <c r="M238" s="21">
        <v>0.90613373626848337</v>
      </c>
    </row>
    <row r="239" spans="2:13" x14ac:dyDescent="0.35">
      <c r="B239" s="13" t="s">
        <v>75</v>
      </c>
      <c r="C239" s="21">
        <v>0.40948275449871319</v>
      </c>
      <c r="D239" s="21">
        <v>0.18564322614984516</v>
      </c>
      <c r="E239" s="21">
        <v>2.7401430272314009E-2</v>
      </c>
      <c r="F239" s="21"/>
      <c r="G239" s="21" t="s">
        <v>75</v>
      </c>
      <c r="H239" s="21">
        <v>0.62521452516113563</v>
      </c>
      <c r="I239" s="21">
        <v>0.28311926717100544</v>
      </c>
      <c r="J239" s="21">
        <v>2.7222814341005819E-2</v>
      </c>
      <c r="K239" s="21">
        <v>0.15775748588005833</v>
      </c>
      <c r="L239" s="21">
        <v>0.4931864881194466</v>
      </c>
      <c r="M239" s="21">
        <v>0.74906392321501136</v>
      </c>
    </row>
    <row r="240" spans="2:13" x14ac:dyDescent="0.35">
      <c r="B240" s="13"/>
      <c r="C240" s="13"/>
      <c r="D240" s="13"/>
      <c r="E240" s="13"/>
      <c r="G240" s="13"/>
      <c r="H240" s="13"/>
      <c r="I240" s="13"/>
      <c r="J240" s="13"/>
      <c r="K240" s="13"/>
      <c r="L240" s="13"/>
      <c r="M240" s="13"/>
    </row>
    <row r="241" spans="1:20" x14ac:dyDescent="0.35">
      <c r="B241" s="13" t="s">
        <v>13</v>
      </c>
      <c r="C241" s="13"/>
      <c r="D241" s="13"/>
      <c r="E241" s="13"/>
      <c r="G241" s="13" t="s">
        <v>13</v>
      </c>
      <c r="H241" s="13"/>
      <c r="I241" s="13"/>
      <c r="J241" s="13"/>
      <c r="K241" s="13"/>
      <c r="L241" s="13"/>
      <c r="M241" s="13"/>
    </row>
    <row r="242" spans="1:20" x14ac:dyDescent="0.35">
      <c r="B242" s="13" t="s">
        <v>14</v>
      </c>
      <c r="C242" s="20">
        <v>-2442.0647999999678</v>
      </c>
      <c r="D242" s="20"/>
      <c r="E242" s="20"/>
      <c r="F242" s="20"/>
      <c r="G242" s="20" t="s">
        <v>14</v>
      </c>
      <c r="H242" s="20">
        <v>-2442.0647999999678</v>
      </c>
      <c r="I242" s="13"/>
      <c r="J242" s="13"/>
      <c r="K242" s="13"/>
      <c r="L242" s="13"/>
      <c r="M242" s="13"/>
    </row>
    <row r="243" spans="1:20" x14ac:dyDescent="0.35">
      <c r="B243" s="13" t="s">
        <v>15</v>
      </c>
      <c r="C243" s="20">
        <v>-2041.0027534398105</v>
      </c>
      <c r="D243" s="20"/>
      <c r="E243" s="20"/>
      <c r="F243" s="20"/>
      <c r="G243" s="20" t="s">
        <v>15</v>
      </c>
      <c r="H243" s="20">
        <v>-1902.0779263811833</v>
      </c>
      <c r="I243" s="13"/>
      <c r="J243" s="13"/>
      <c r="K243" s="13"/>
      <c r="L243" s="13"/>
      <c r="M243" s="13"/>
    </row>
    <row r="244" spans="1:20" x14ac:dyDescent="0.35">
      <c r="B244" s="13" t="s">
        <v>16</v>
      </c>
      <c r="C244" s="21">
        <v>0.16423071433655756</v>
      </c>
      <c r="D244" s="21"/>
      <c r="E244" s="21"/>
      <c r="F244" s="21"/>
      <c r="G244" s="21" t="s">
        <v>16</v>
      </c>
      <c r="H244" s="21">
        <v>0.22111897834111183</v>
      </c>
      <c r="I244" s="13"/>
      <c r="J244" s="13"/>
      <c r="K244" s="13"/>
      <c r="L244" s="13"/>
      <c r="M244" s="13"/>
    </row>
    <row r="245" spans="1:20" x14ac:dyDescent="0.35">
      <c r="B245" s="13" t="s">
        <v>17</v>
      </c>
      <c r="C245" s="21">
        <v>0.42218918654771592</v>
      </c>
      <c r="D245" s="21"/>
      <c r="E245" s="21"/>
      <c r="F245" s="21"/>
      <c r="G245" s="21" t="s">
        <v>17</v>
      </c>
      <c r="H245" s="21">
        <v>0.45008641930813209</v>
      </c>
      <c r="I245" s="13"/>
      <c r="J245" s="13"/>
      <c r="K245" s="13"/>
      <c r="L245" s="13"/>
      <c r="M245" s="13"/>
    </row>
    <row r="246" spans="1:20" x14ac:dyDescent="0.35">
      <c r="B246" s="13" t="s">
        <v>18</v>
      </c>
      <c r="C246" s="21">
        <v>1.7990130263348545</v>
      </c>
      <c r="D246" s="21"/>
      <c r="E246" s="21"/>
      <c r="F246" s="21"/>
      <c r="G246" s="21" t="s">
        <v>18</v>
      </c>
      <c r="H246" s="21">
        <v>1.6995859367187682</v>
      </c>
      <c r="I246" s="13"/>
      <c r="J246" s="13"/>
      <c r="K246" s="13"/>
      <c r="L246" s="13"/>
      <c r="M246" s="13"/>
    </row>
    <row r="247" spans="1:20" x14ac:dyDescent="0.35">
      <c r="B247" s="13" t="s">
        <v>19</v>
      </c>
      <c r="C247" s="13">
        <v>2296</v>
      </c>
      <c r="D247" s="13"/>
      <c r="E247" s="13"/>
      <c r="G247" s="13" t="s">
        <v>19</v>
      </c>
      <c r="H247" s="13">
        <v>2296</v>
      </c>
      <c r="I247" s="13"/>
      <c r="J247" s="13"/>
      <c r="K247" s="13"/>
      <c r="L247" s="13"/>
      <c r="M247" s="13"/>
    </row>
    <row r="248" spans="1:20" x14ac:dyDescent="0.35">
      <c r="B248" s="13" t="s">
        <v>20</v>
      </c>
      <c r="C248" s="13">
        <v>24</v>
      </c>
      <c r="D248" s="13"/>
      <c r="E248" s="13"/>
      <c r="G248" s="13" t="s">
        <v>20</v>
      </c>
      <c r="H248" s="13">
        <v>48</v>
      </c>
      <c r="I248" s="13"/>
      <c r="J248" s="13"/>
      <c r="K248" s="13"/>
      <c r="L248" s="13"/>
      <c r="M248" s="13"/>
    </row>
    <row r="250" spans="1:20" x14ac:dyDescent="0.35">
      <c r="A250" s="1" t="s">
        <v>86</v>
      </c>
    </row>
    <row r="251" spans="1:20" x14ac:dyDescent="0.35">
      <c r="B251" s="13" t="s">
        <v>0</v>
      </c>
      <c r="C251" s="13"/>
      <c r="D251" s="13"/>
      <c r="E251" s="13"/>
      <c r="G251" s="27" t="s">
        <v>21</v>
      </c>
      <c r="H251" s="27"/>
      <c r="I251" s="27"/>
      <c r="J251" s="27"/>
      <c r="K251" s="27"/>
      <c r="L251" s="27"/>
      <c r="M251" s="27"/>
    </row>
    <row r="252" spans="1:20" x14ac:dyDescent="0.35">
      <c r="B252" s="13"/>
      <c r="C252" s="13"/>
      <c r="D252" s="13"/>
      <c r="E252" s="13"/>
      <c r="G252" s="27"/>
      <c r="H252" s="27" t="s">
        <v>22</v>
      </c>
      <c r="I252" s="27"/>
      <c r="J252" s="27"/>
      <c r="K252" s="27" t="s">
        <v>23</v>
      </c>
      <c r="L252" s="27"/>
      <c r="M252" s="27"/>
    </row>
    <row r="253" spans="1:20" x14ac:dyDescent="0.35">
      <c r="B253" s="13" t="s">
        <v>1</v>
      </c>
      <c r="C253" s="13" t="s">
        <v>2</v>
      </c>
      <c r="D253" s="13" t="s">
        <v>3</v>
      </c>
      <c r="E253" s="13" t="s">
        <v>4</v>
      </c>
      <c r="G253" s="27" t="s">
        <v>1</v>
      </c>
      <c r="H253" s="27" t="s">
        <v>2</v>
      </c>
      <c r="I253" s="27" t="s">
        <v>3</v>
      </c>
      <c r="J253" s="27" t="s">
        <v>4</v>
      </c>
      <c r="K253" s="27" t="s">
        <v>2</v>
      </c>
      <c r="L253" s="27" t="s">
        <v>3</v>
      </c>
      <c r="M253" s="27" t="s">
        <v>4</v>
      </c>
    </row>
    <row r="254" spans="1:20" x14ac:dyDescent="0.35">
      <c r="B254" s="13" t="s">
        <v>5</v>
      </c>
      <c r="C254" s="21">
        <v>2.0379667393632364</v>
      </c>
      <c r="D254" s="21">
        <v>9.4590866190714273E-2</v>
      </c>
      <c r="E254" s="21">
        <v>0</v>
      </c>
      <c r="F254" s="21"/>
      <c r="G254" s="21" t="s">
        <v>5</v>
      </c>
      <c r="H254" s="21">
        <v>2.6521029999999999</v>
      </c>
      <c r="I254" s="21">
        <v>0.130551</v>
      </c>
      <c r="J254" s="21">
        <v>0</v>
      </c>
      <c r="K254" s="21">
        <v>6.0300000000000002E-4</v>
      </c>
      <c r="L254" s="21">
        <v>4.504899</v>
      </c>
      <c r="M254" s="21">
        <v>0.99989300000000003</v>
      </c>
      <c r="O254" s="19"/>
      <c r="P254" s="19"/>
      <c r="Q254" s="19"/>
      <c r="R254" s="19"/>
      <c r="S254" s="19"/>
      <c r="T254" s="19"/>
    </row>
    <row r="255" spans="1:20" x14ac:dyDescent="0.35">
      <c r="B255" s="13" t="s">
        <v>60</v>
      </c>
      <c r="C255" s="21">
        <v>-9.5969592079275072E-3</v>
      </c>
      <c r="D255" s="21">
        <v>0.11509642635796639</v>
      </c>
      <c r="E255" s="21">
        <v>0.93354787667723937</v>
      </c>
      <c r="F255" s="21"/>
      <c r="G255" s="21" t="s">
        <v>60</v>
      </c>
      <c r="H255" s="21">
        <v>2.7098000000000001E-2</v>
      </c>
      <c r="I255" s="21">
        <v>0.146035</v>
      </c>
      <c r="J255" s="21">
        <v>0.85279000000000005</v>
      </c>
      <c r="K255" s="21">
        <v>5.8529999999999997E-3</v>
      </c>
      <c r="L255" s="21">
        <v>4.1233950000000004</v>
      </c>
      <c r="M255" s="21">
        <v>0.99886699999999995</v>
      </c>
      <c r="O255" s="19"/>
      <c r="P255" s="19"/>
      <c r="Q255" s="19"/>
      <c r="R255" s="19"/>
      <c r="S255" s="19"/>
      <c r="T255" s="19"/>
    </row>
    <row r="256" spans="1:20" x14ac:dyDescent="0.35">
      <c r="B256" s="13" t="s">
        <v>61</v>
      </c>
      <c r="C256" s="21">
        <v>-1.11559647079254E-2</v>
      </c>
      <c r="D256" s="21">
        <v>0.11484826838342671</v>
      </c>
      <c r="E256" s="21">
        <v>0.92261795439548622</v>
      </c>
      <c r="F256" s="21"/>
      <c r="G256" s="21" t="s">
        <v>61</v>
      </c>
      <c r="H256" s="21">
        <v>-3.5839999999999997E-2</v>
      </c>
      <c r="I256" s="21">
        <v>0.150425</v>
      </c>
      <c r="J256" s="21">
        <v>0.81168700000000005</v>
      </c>
      <c r="K256" s="21">
        <v>4.7710000000000001E-3</v>
      </c>
      <c r="L256" s="21">
        <v>3.2398539999999998</v>
      </c>
      <c r="M256" s="21">
        <v>0.99882499999999996</v>
      </c>
      <c r="O256" s="19"/>
      <c r="P256" s="19"/>
      <c r="Q256" s="19"/>
      <c r="R256" s="19"/>
      <c r="S256" s="19"/>
      <c r="T256" s="19"/>
    </row>
    <row r="257" spans="2:20" x14ac:dyDescent="0.35">
      <c r="B257" s="13" t="s">
        <v>6</v>
      </c>
      <c r="C257" s="21">
        <v>2.4014622300589306</v>
      </c>
      <c r="D257" s="21">
        <v>0.10775938250956255</v>
      </c>
      <c r="E257" s="21">
        <v>0</v>
      </c>
      <c r="F257" s="21"/>
      <c r="G257" s="21" t="s">
        <v>6</v>
      </c>
      <c r="H257" s="21">
        <v>3.2563770000000001</v>
      </c>
      <c r="I257" s="21">
        <v>0.16060099999999999</v>
      </c>
      <c r="J257" s="21">
        <v>0</v>
      </c>
      <c r="K257" s="21">
        <v>1.0349999999999999E-3</v>
      </c>
      <c r="L257" s="21">
        <v>6.0867050000000003</v>
      </c>
      <c r="M257" s="21">
        <v>0.99986399999999998</v>
      </c>
      <c r="O257" s="19"/>
      <c r="P257" s="19"/>
      <c r="Q257" s="19"/>
      <c r="R257" s="19"/>
      <c r="S257" s="19"/>
      <c r="T257" s="19"/>
    </row>
    <row r="258" spans="2:20" x14ac:dyDescent="0.35">
      <c r="B258" s="13" t="s">
        <v>62</v>
      </c>
      <c r="C258" s="21">
        <v>-4.4951225394926859E-2</v>
      </c>
      <c r="D258" s="21">
        <v>0.13114190236905215</v>
      </c>
      <c r="E258" s="21">
        <v>0.73177312877982548</v>
      </c>
      <c r="F258" s="21"/>
      <c r="G258" s="21" t="s">
        <v>62</v>
      </c>
      <c r="H258" s="21">
        <v>-5.3359999999999998E-2</v>
      </c>
      <c r="I258" s="21">
        <v>0.17863599999999999</v>
      </c>
      <c r="J258" s="21">
        <v>0.76515999999999995</v>
      </c>
      <c r="K258" s="21">
        <v>1.1036000000000001E-2</v>
      </c>
      <c r="L258" s="21">
        <v>3.7222409999999999</v>
      </c>
      <c r="M258" s="21">
        <v>0.99763400000000002</v>
      </c>
      <c r="O258" s="19"/>
      <c r="P258" s="19"/>
      <c r="Q258" s="19"/>
      <c r="R258" s="19"/>
      <c r="S258" s="19"/>
      <c r="T258" s="19"/>
    </row>
    <row r="259" spans="2:20" x14ac:dyDescent="0.35">
      <c r="B259" s="13" t="s">
        <v>63</v>
      </c>
      <c r="C259" s="21">
        <v>5.8300315351653793E-4</v>
      </c>
      <c r="D259" s="21">
        <v>0.13118927119315113</v>
      </c>
      <c r="E259" s="21">
        <v>0.99645422464993172</v>
      </c>
      <c r="F259" s="21"/>
      <c r="G259" s="21" t="s">
        <v>63</v>
      </c>
      <c r="H259" s="21">
        <v>-2.7150000000000001E-2</v>
      </c>
      <c r="I259" s="21">
        <v>0.17771200000000001</v>
      </c>
      <c r="J259" s="21">
        <v>0.87857499999999999</v>
      </c>
      <c r="K259" s="21">
        <v>1.3115E-2</v>
      </c>
      <c r="L259" s="21">
        <v>3.4785699999999999</v>
      </c>
      <c r="M259" s="21">
        <v>0.99699199999999999</v>
      </c>
      <c r="O259" s="19"/>
      <c r="P259" s="19"/>
      <c r="Q259" s="19"/>
      <c r="R259" s="19"/>
      <c r="S259" s="19"/>
      <c r="T259" s="19"/>
    </row>
    <row r="260" spans="2:20" x14ac:dyDescent="0.35">
      <c r="B260" s="13" t="s">
        <v>7</v>
      </c>
      <c r="C260" s="21">
        <v>0.70589549614553926</v>
      </c>
      <c r="D260" s="21">
        <v>8.1554869767041446E-2</v>
      </c>
      <c r="E260" s="21">
        <v>0</v>
      </c>
      <c r="F260" s="21"/>
      <c r="G260" s="21" t="s">
        <v>7</v>
      </c>
      <c r="H260" s="21">
        <v>1.0051460000000001</v>
      </c>
      <c r="I260" s="21">
        <v>0.105229</v>
      </c>
      <c r="J260" s="21">
        <v>0</v>
      </c>
      <c r="K260" s="21">
        <v>2.7113000000000002E-2</v>
      </c>
      <c r="L260" s="21">
        <v>3.9063050000000001</v>
      </c>
      <c r="M260" s="21">
        <v>0.99446199999999996</v>
      </c>
      <c r="O260" s="19"/>
      <c r="P260" s="19"/>
      <c r="Q260" s="19"/>
      <c r="R260" s="19"/>
      <c r="S260" s="19"/>
      <c r="T260" s="19"/>
    </row>
    <row r="261" spans="2:20" x14ac:dyDescent="0.35">
      <c r="B261" s="13" t="s">
        <v>64</v>
      </c>
      <c r="C261" s="21">
        <v>-2.6606148160643564E-2</v>
      </c>
      <c r="D261" s="21">
        <v>9.7942997927723971E-2</v>
      </c>
      <c r="E261" s="21">
        <v>0.7858916779274161</v>
      </c>
      <c r="F261" s="21"/>
      <c r="G261" s="21" t="s">
        <v>64</v>
      </c>
      <c r="H261" s="21">
        <v>-5.2479999999999999E-2</v>
      </c>
      <c r="I261" s="21">
        <v>0.116883</v>
      </c>
      <c r="J261" s="21">
        <v>0.653443</v>
      </c>
      <c r="K261" s="21">
        <v>6.6249000000000002E-2</v>
      </c>
      <c r="L261" s="21">
        <v>1.495258</v>
      </c>
      <c r="M261" s="21">
        <v>0.96466099999999999</v>
      </c>
      <c r="O261" s="19"/>
      <c r="P261" s="19"/>
      <c r="Q261" s="19"/>
      <c r="R261" s="19"/>
      <c r="S261" s="19"/>
      <c r="T261" s="19"/>
    </row>
    <row r="262" spans="2:20" x14ac:dyDescent="0.35">
      <c r="B262" s="13" t="s">
        <v>65</v>
      </c>
      <c r="C262" s="21">
        <v>-3.2797072659561124E-2</v>
      </c>
      <c r="D262" s="21">
        <v>9.8197846598405539E-2</v>
      </c>
      <c r="E262" s="21">
        <v>0.73838730543072306</v>
      </c>
      <c r="F262" s="21"/>
      <c r="G262" s="21" t="s">
        <v>65</v>
      </c>
      <c r="H262" s="21">
        <v>-1.205E-2</v>
      </c>
      <c r="I262" s="21">
        <v>0.119841</v>
      </c>
      <c r="J262" s="21">
        <v>0.91993800000000003</v>
      </c>
      <c r="K262" s="21">
        <v>0.20641399999999999</v>
      </c>
      <c r="L262" s="21">
        <v>0.46868399999999999</v>
      </c>
      <c r="M262" s="21">
        <v>0.65964</v>
      </c>
    </row>
    <row r="263" spans="2:20" x14ac:dyDescent="0.35">
      <c r="B263" s="13" t="s">
        <v>8</v>
      </c>
      <c r="C263" s="21">
        <v>0.79610509157417497</v>
      </c>
      <c r="D263" s="21">
        <v>0.1007116585892925</v>
      </c>
      <c r="E263" s="21">
        <v>2.6645352591003757E-15</v>
      </c>
      <c r="F263" s="21"/>
      <c r="G263" s="21" t="s">
        <v>8</v>
      </c>
      <c r="H263" s="21">
        <v>1.214485</v>
      </c>
      <c r="I263" s="21">
        <v>0.13902900000000001</v>
      </c>
      <c r="J263" s="21">
        <v>0</v>
      </c>
      <c r="K263" s="21">
        <v>0.56764000000000003</v>
      </c>
      <c r="L263" s="21">
        <v>0.31242700000000001</v>
      </c>
      <c r="M263" s="21">
        <v>6.9237000000000007E-2</v>
      </c>
    </row>
    <row r="264" spans="2:20" x14ac:dyDescent="0.35">
      <c r="B264" s="13" t="s">
        <v>66</v>
      </c>
      <c r="C264" s="21">
        <v>-0.12678398230831003</v>
      </c>
      <c r="D264" s="21">
        <v>0.12103754565542667</v>
      </c>
      <c r="E264" s="21">
        <v>0.29487987421455064</v>
      </c>
      <c r="F264" s="21"/>
      <c r="G264" s="21" t="s">
        <v>66</v>
      </c>
      <c r="H264" s="21">
        <v>-0.16672999999999999</v>
      </c>
      <c r="I264" s="21">
        <v>0.17315800000000001</v>
      </c>
      <c r="J264" s="21">
        <v>0.33560099999999998</v>
      </c>
      <c r="K264" s="21">
        <v>5.4710000000000002E-3</v>
      </c>
      <c r="L264" s="21">
        <v>2.7351540000000001</v>
      </c>
      <c r="M264" s="21">
        <v>0.99840399999999996</v>
      </c>
    </row>
    <row r="265" spans="2:20" x14ac:dyDescent="0.35">
      <c r="B265" s="13" t="s">
        <v>67</v>
      </c>
      <c r="C265" s="21">
        <v>2.6524484879427546E-2</v>
      </c>
      <c r="D265" s="21">
        <v>0.12129585414034075</v>
      </c>
      <c r="E265" s="21">
        <v>0.82690249276261829</v>
      </c>
      <c r="F265" s="21"/>
      <c r="G265" s="21" t="s">
        <v>67</v>
      </c>
      <c r="H265" s="21">
        <v>1.3642E-2</v>
      </c>
      <c r="I265" s="21">
        <v>0.177207</v>
      </c>
      <c r="J265" s="21">
        <v>0.93863700000000005</v>
      </c>
      <c r="K265" s="21">
        <v>0.57540599999999997</v>
      </c>
      <c r="L265" s="21">
        <v>0.29570999999999997</v>
      </c>
      <c r="M265" s="21">
        <v>5.1672999999999997E-2</v>
      </c>
    </row>
    <row r="266" spans="2:20" x14ac:dyDescent="0.35">
      <c r="B266" s="13" t="s">
        <v>9</v>
      </c>
      <c r="C266" s="21">
        <v>0.47810789240836005</v>
      </c>
      <c r="D266" s="21">
        <v>7.5441387270641994E-2</v>
      </c>
      <c r="E266" s="21">
        <v>2.3356139244867791E-10</v>
      </c>
      <c r="F266" s="21"/>
      <c r="G266" s="21" t="s">
        <v>9</v>
      </c>
      <c r="H266" s="21">
        <v>0.76405800000000001</v>
      </c>
      <c r="I266" s="21">
        <v>9.5810999999999993E-2</v>
      </c>
      <c r="J266" s="21">
        <v>1.5499999999999999E-15</v>
      </c>
      <c r="K266" s="21">
        <v>0.19589000000000001</v>
      </c>
      <c r="L266" s="21">
        <v>0.41926400000000003</v>
      </c>
      <c r="M266" s="21">
        <v>0.64034000000000002</v>
      </c>
    </row>
    <row r="267" spans="2:20" x14ac:dyDescent="0.35">
      <c r="B267" s="13" t="s">
        <v>68</v>
      </c>
      <c r="C267" s="21">
        <v>1.9577973061710049E-2</v>
      </c>
      <c r="D267" s="21">
        <v>9.0501563249394942E-2</v>
      </c>
      <c r="E267" s="21">
        <v>0.82873250788966013</v>
      </c>
      <c r="F267" s="21"/>
      <c r="G267" s="21" t="s">
        <v>68</v>
      </c>
      <c r="H267" s="21">
        <v>4.1135999999999999E-2</v>
      </c>
      <c r="I267" s="21">
        <v>0.117033</v>
      </c>
      <c r="J267" s="21">
        <v>0.72521999999999998</v>
      </c>
      <c r="K267" s="21">
        <v>6.3819999999999997E-3</v>
      </c>
      <c r="L267" s="21">
        <v>5.2742399999999998</v>
      </c>
      <c r="M267" s="21">
        <v>0.99903500000000001</v>
      </c>
    </row>
    <row r="268" spans="2:20" x14ac:dyDescent="0.35">
      <c r="B268" s="13" t="s">
        <v>69</v>
      </c>
      <c r="C268" s="21">
        <v>-2.7524281006639312E-2</v>
      </c>
      <c r="D268" s="21">
        <v>9.1052391605867519E-2</v>
      </c>
      <c r="E268" s="21">
        <v>0.76243055254591541</v>
      </c>
      <c r="F268" s="21"/>
      <c r="G268" s="21" t="s">
        <v>69</v>
      </c>
      <c r="H268" s="21">
        <v>-5.5489999999999998E-2</v>
      </c>
      <c r="I268" s="21">
        <v>0.119833</v>
      </c>
      <c r="J268" s="21">
        <v>0.64331199999999999</v>
      </c>
      <c r="K268" s="21">
        <v>1.9248000000000001E-2</v>
      </c>
      <c r="L268" s="21">
        <v>2.5762990000000001</v>
      </c>
      <c r="M268" s="21">
        <v>0.99403900000000001</v>
      </c>
    </row>
    <row r="269" spans="2:20" x14ac:dyDescent="0.35">
      <c r="B269" s="13" t="s">
        <v>10</v>
      </c>
      <c r="C269" s="21">
        <v>0.48140681691330961</v>
      </c>
      <c r="D269" s="21">
        <v>9.942747616854819E-2</v>
      </c>
      <c r="E269" s="21">
        <v>1.2867564262997178E-6</v>
      </c>
      <c r="F269" s="21"/>
      <c r="G269" s="21" t="s">
        <v>10</v>
      </c>
      <c r="H269" s="21">
        <v>0.87215799999999999</v>
      </c>
      <c r="I269" s="21">
        <v>0.16414200000000001</v>
      </c>
      <c r="J269" s="21">
        <v>1.08E-7</v>
      </c>
      <c r="K269" s="21">
        <v>0.80477799999999999</v>
      </c>
      <c r="L269" s="21">
        <v>0.248195</v>
      </c>
      <c r="M269" s="21">
        <v>1.1850000000000001E-3</v>
      </c>
    </row>
    <row r="270" spans="2:20" x14ac:dyDescent="0.35">
      <c r="B270" s="13" t="s">
        <v>70</v>
      </c>
      <c r="C270" s="21">
        <v>8.8810241768715978E-2</v>
      </c>
      <c r="D270" s="21">
        <v>0.11964197486848856</v>
      </c>
      <c r="E270" s="21">
        <v>0.45790557246734664</v>
      </c>
      <c r="F270" s="21"/>
      <c r="G270" s="21" t="s">
        <v>70</v>
      </c>
      <c r="H270" s="21">
        <v>0.124168</v>
      </c>
      <c r="I270" s="21">
        <v>0.213449</v>
      </c>
      <c r="J270" s="21">
        <v>0.56075399999999997</v>
      </c>
      <c r="K270" s="21">
        <v>0.20601</v>
      </c>
      <c r="L270" s="21">
        <v>0.94471000000000005</v>
      </c>
      <c r="M270" s="21">
        <v>0.82737700000000003</v>
      </c>
    </row>
    <row r="271" spans="2:20" x14ac:dyDescent="0.35">
      <c r="B271" s="13" t="s">
        <v>71</v>
      </c>
      <c r="C271" s="21">
        <v>-4.5690155046118633E-2</v>
      </c>
      <c r="D271" s="21">
        <v>0.11944073738034894</v>
      </c>
      <c r="E271" s="21">
        <v>0.70206524005465298</v>
      </c>
      <c r="F271" s="21"/>
      <c r="G271" s="21" t="s">
        <v>71</v>
      </c>
      <c r="H271" s="21">
        <v>-0.12288</v>
      </c>
      <c r="I271" s="21">
        <v>0.21071899999999999</v>
      </c>
      <c r="J271" s="21">
        <v>0.55979299999999999</v>
      </c>
      <c r="K271" s="21">
        <v>0.38813999999999999</v>
      </c>
      <c r="L271" s="21">
        <v>0.58324100000000001</v>
      </c>
      <c r="M271" s="21">
        <v>0.50573800000000002</v>
      </c>
    </row>
    <row r="272" spans="2:20" x14ac:dyDescent="0.35">
      <c r="B272" s="13" t="s">
        <v>11</v>
      </c>
      <c r="C272" s="21">
        <v>0.98208541665901794</v>
      </c>
      <c r="D272" s="21">
        <v>0.11676361345496025</v>
      </c>
      <c r="E272" s="21">
        <v>0</v>
      </c>
      <c r="F272" s="21"/>
      <c r="G272" s="21" t="s">
        <v>11</v>
      </c>
      <c r="H272" s="21">
        <v>0.89043799999999995</v>
      </c>
      <c r="I272" s="21">
        <v>0.16218099999999999</v>
      </c>
      <c r="J272" s="21">
        <v>4.0100000000000002E-8</v>
      </c>
      <c r="K272" s="21">
        <v>1.069998</v>
      </c>
      <c r="L272" s="21">
        <v>0.373942</v>
      </c>
      <c r="M272" s="21">
        <v>4.2180000000000004E-3</v>
      </c>
    </row>
    <row r="273" spans="1:13" x14ac:dyDescent="0.35">
      <c r="B273" s="13" t="s">
        <v>72</v>
      </c>
      <c r="C273" s="21">
        <v>4.6695788606642141E-2</v>
      </c>
      <c r="D273" s="21">
        <v>0.14091727928766498</v>
      </c>
      <c r="E273" s="21">
        <v>0.74036486300433602</v>
      </c>
      <c r="F273" s="21"/>
      <c r="G273" s="21" t="s">
        <v>72</v>
      </c>
      <c r="H273" s="21">
        <v>9.9330000000000002E-2</v>
      </c>
      <c r="I273" s="21">
        <v>0.192939</v>
      </c>
      <c r="J273" s="21">
        <v>0.60667400000000005</v>
      </c>
      <c r="K273" s="21">
        <v>0.24594199999999999</v>
      </c>
      <c r="L273" s="21">
        <v>1.150288</v>
      </c>
      <c r="M273" s="21">
        <v>0.83069599999999999</v>
      </c>
    </row>
    <row r="274" spans="1:13" x14ac:dyDescent="0.35">
      <c r="B274" s="13" t="s">
        <v>73</v>
      </c>
      <c r="C274" s="21">
        <v>-1.5467904666798227E-2</v>
      </c>
      <c r="D274" s="21">
        <v>0.14110200624489982</v>
      </c>
      <c r="E274" s="21">
        <v>0.91270904689005983</v>
      </c>
      <c r="F274" s="21"/>
      <c r="G274" s="21" t="s">
        <v>73</v>
      </c>
      <c r="H274" s="21">
        <v>-5.1659999999999998E-2</v>
      </c>
      <c r="I274" s="21">
        <v>0.193801</v>
      </c>
      <c r="J274" s="21">
        <v>0.78981100000000004</v>
      </c>
      <c r="K274" s="21">
        <v>1.3016319999999999</v>
      </c>
      <c r="L274" s="21">
        <v>0.33494299999999999</v>
      </c>
      <c r="M274" s="21">
        <v>1.02E-4</v>
      </c>
    </row>
    <row r="275" spans="1:13" x14ac:dyDescent="0.35">
      <c r="B275" s="13" t="s">
        <v>12</v>
      </c>
      <c r="C275" s="21">
        <v>-1.1567791270597092</v>
      </c>
      <c r="D275" s="21">
        <v>0.11083831871694533</v>
      </c>
      <c r="E275" s="21">
        <v>0</v>
      </c>
      <c r="F275" s="21"/>
      <c r="G275" s="21" t="s">
        <v>12</v>
      </c>
      <c r="H275" s="21">
        <v>-1.90995</v>
      </c>
      <c r="I275" s="21">
        <v>0.19822200000000001</v>
      </c>
      <c r="J275" s="21">
        <v>0</v>
      </c>
      <c r="K275" s="21">
        <v>1.2587809999999999</v>
      </c>
      <c r="L275" s="21">
        <v>0.24912699999999999</v>
      </c>
      <c r="M275" s="21">
        <v>4.3500000000000002E-7</v>
      </c>
    </row>
    <row r="276" spans="1:13" x14ac:dyDescent="0.35">
      <c r="B276" s="13" t="s">
        <v>74</v>
      </c>
      <c r="C276" s="21">
        <v>9.5980576086684283E-2</v>
      </c>
      <c r="D276" s="21">
        <v>0.13260652274014187</v>
      </c>
      <c r="E276" s="21">
        <v>0.46918864544444538</v>
      </c>
      <c r="F276" s="21"/>
      <c r="G276" s="21" t="s">
        <v>74</v>
      </c>
      <c r="H276" s="21">
        <v>0.111203</v>
      </c>
      <c r="I276" s="21">
        <v>0.23888300000000001</v>
      </c>
      <c r="J276" s="21">
        <v>0.64156400000000002</v>
      </c>
      <c r="K276" s="21">
        <v>0.34604200000000002</v>
      </c>
      <c r="L276" s="21">
        <v>0.75867700000000005</v>
      </c>
      <c r="M276" s="21">
        <v>0.64830900000000002</v>
      </c>
    </row>
    <row r="277" spans="1:13" x14ac:dyDescent="0.35">
      <c r="B277" s="13" t="s">
        <v>75</v>
      </c>
      <c r="C277" s="21">
        <v>5.2146105706574908E-2</v>
      </c>
      <c r="D277" s="21">
        <v>0.13280511905981962</v>
      </c>
      <c r="E277" s="21">
        <v>0.69457702742442207</v>
      </c>
      <c r="F277" s="21"/>
      <c r="G277" s="21" t="s">
        <v>75</v>
      </c>
      <c r="H277" s="21">
        <v>8.4153000000000006E-2</v>
      </c>
      <c r="I277" s="21">
        <v>0.24996099999999999</v>
      </c>
      <c r="J277" s="21">
        <v>0.736371</v>
      </c>
      <c r="K277" s="21">
        <v>5.6279000000000003E-2</v>
      </c>
      <c r="L277" s="21">
        <v>3.2206839999999999</v>
      </c>
      <c r="M277" s="21">
        <v>0.98605799999999999</v>
      </c>
    </row>
    <row r="278" spans="1:13" x14ac:dyDescent="0.35">
      <c r="B278" s="13"/>
      <c r="C278" s="13"/>
      <c r="D278" s="13"/>
      <c r="E278" s="13"/>
      <c r="G278" s="27"/>
      <c r="H278" s="27"/>
      <c r="I278" s="27"/>
      <c r="J278" s="27"/>
      <c r="K278" s="27"/>
      <c r="L278" s="27"/>
      <c r="M278" s="27"/>
    </row>
    <row r="279" spans="1:13" x14ac:dyDescent="0.35">
      <c r="B279" s="13" t="s">
        <v>13</v>
      </c>
      <c r="C279" s="13"/>
      <c r="D279" s="13"/>
      <c r="E279" s="13"/>
      <c r="G279" s="27" t="s">
        <v>13</v>
      </c>
      <c r="H279" s="27"/>
      <c r="I279" s="27"/>
      <c r="J279" s="27"/>
      <c r="K279" s="27"/>
      <c r="L279" s="27"/>
      <c r="M279" s="27"/>
    </row>
    <row r="280" spans="1:13" x14ac:dyDescent="0.35">
      <c r="B280" s="13" t="s">
        <v>14</v>
      </c>
      <c r="C280" s="20">
        <v>-2442.0647999999678</v>
      </c>
      <c r="D280" s="20"/>
      <c r="E280" s="20"/>
      <c r="F280" s="20"/>
      <c r="G280" s="20" t="s">
        <v>14</v>
      </c>
      <c r="H280" s="20">
        <v>-2442.06</v>
      </c>
      <c r="I280" s="27"/>
      <c r="J280" s="27"/>
      <c r="K280" s="27"/>
      <c r="L280" s="27"/>
      <c r="M280" s="27"/>
    </row>
    <row r="281" spans="1:13" x14ac:dyDescent="0.35">
      <c r="B281" s="13" t="s">
        <v>15</v>
      </c>
      <c r="C281" s="20">
        <v>-2047.3410797617125</v>
      </c>
      <c r="D281" s="20"/>
      <c r="E281" s="20"/>
      <c r="F281" s="20"/>
      <c r="G281" s="20" t="s">
        <v>15</v>
      </c>
      <c r="H281" s="20">
        <v>-1906.11</v>
      </c>
      <c r="I281" s="27"/>
      <c r="J281" s="27"/>
      <c r="K281" s="27"/>
      <c r="L281" s="27"/>
      <c r="M281" s="27"/>
    </row>
    <row r="282" spans="1:13" x14ac:dyDescent="0.35">
      <c r="B282" s="13" t="s">
        <v>16</v>
      </c>
      <c r="C282" s="21">
        <v>0.16163523598483565</v>
      </c>
      <c r="D282" s="21"/>
      <c r="E282" s="21"/>
      <c r="F282" s="21"/>
      <c r="G282" s="21" t="s">
        <v>16</v>
      </c>
      <c r="H282" s="21">
        <v>0.219468</v>
      </c>
      <c r="I282" s="27"/>
      <c r="J282" s="27"/>
      <c r="K282" s="27"/>
      <c r="L282" s="27"/>
      <c r="M282" s="27"/>
    </row>
    <row r="283" spans="1:13" x14ac:dyDescent="0.35">
      <c r="B283" s="13" t="s">
        <v>17</v>
      </c>
      <c r="C283" s="21">
        <v>0.42122386835810832</v>
      </c>
      <c r="D283" s="21"/>
      <c r="E283" s="21"/>
      <c r="F283" s="21"/>
      <c r="G283" s="21" t="s">
        <v>17</v>
      </c>
      <c r="H283" s="21">
        <v>0.44931199999999999</v>
      </c>
      <c r="I283" s="27"/>
      <c r="J283" s="27"/>
      <c r="K283" s="27"/>
      <c r="L283" s="27"/>
      <c r="M283" s="27"/>
    </row>
    <row r="284" spans="1:13" x14ac:dyDescent="0.35">
      <c r="B284" s="13" t="s">
        <v>18</v>
      </c>
      <c r="C284" s="21">
        <v>1.8045342165107272</v>
      </c>
      <c r="D284" s="21"/>
      <c r="E284" s="21"/>
      <c r="F284" s="21"/>
      <c r="G284" s="21" t="s">
        <v>18</v>
      </c>
      <c r="H284" s="21">
        <v>1.7030989999999999</v>
      </c>
      <c r="I284" s="27"/>
      <c r="J284" s="27"/>
      <c r="K284" s="27"/>
      <c r="L284" s="27"/>
      <c r="M284" s="27"/>
    </row>
    <row r="285" spans="1:13" x14ac:dyDescent="0.35">
      <c r="B285" s="13" t="s">
        <v>19</v>
      </c>
      <c r="C285" s="13">
        <v>2296</v>
      </c>
      <c r="D285" s="13"/>
      <c r="E285" s="13"/>
      <c r="G285" s="27" t="s">
        <v>19</v>
      </c>
      <c r="H285" s="27">
        <v>2296</v>
      </c>
      <c r="I285" s="27"/>
      <c r="J285" s="27"/>
      <c r="K285" s="27"/>
      <c r="L285" s="27"/>
      <c r="M285" s="27"/>
    </row>
    <row r="286" spans="1:13" x14ac:dyDescent="0.35">
      <c r="B286" s="13" t="s">
        <v>20</v>
      </c>
      <c r="C286" s="13">
        <v>24</v>
      </c>
      <c r="D286" s="13"/>
      <c r="E286" s="13"/>
      <c r="G286" s="27" t="s">
        <v>20</v>
      </c>
      <c r="H286" s="27">
        <v>48</v>
      </c>
      <c r="I286" s="27"/>
      <c r="J286" s="27"/>
      <c r="K286" s="27"/>
      <c r="L286" s="27"/>
      <c r="M286" s="27"/>
    </row>
    <row r="288" spans="1:13" x14ac:dyDescent="0.35">
      <c r="A288" s="1" t="s">
        <v>87</v>
      </c>
    </row>
    <row r="289" spans="2:16" x14ac:dyDescent="0.35">
      <c r="B289" s="13" t="s">
        <v>0</v>
      </c>
      <c r="C289" s="13"/>
      <c r="D289" s="13"/>
      <c r="E289" s="13"/>
      <c r="G289" s="13" t="s">
        <v>21</v>
      </c>
      <c r="H289" s="13"/>
      <c r="I289" s="13"/>
      <c r="J289" s="13"/>
      <c r="K289" s="13"/>
      <c r="L289" s="13"/>
      <c r="M289" s="13"/>
    </row>
    <row r="290" spans="2:16" x14ac:dyDescent="0.35">
      <c r="B290" s="13"/>
      <c r="C290" s="13"/>
      <c r="D290" s="13"/>
      <c r="E290" s="13"/>
      <c r="G290" s="13"/>
      <c r="H290" s="13" t="s">
        <v>22</v>
      </c>
      <c r="I290" s="13"/>
      <c r="J290" s="13"/>
      <c r="K290" s="13" t="s">
        <v>23</v>
      </c>
      <c r="L290" s="13"/>
      <c r="M290" s="13"/>
    </row>
    <row r="291" spans="2:16" x14ac:dyDescent="0.35">
      <c r="B291" s="13" t="s">
        <v>1</v>
      </c>
      <c r="C291" s="13" t="s">
        <v>2</v>
      </c>
      <c r="D291" s="13" t="s">
        <v>3</v>
      </c>
      <c r="E291" s="13" t="s">
        <v>4</v>
      </c>
      <c r="G291" s="13" t="s">
        <v>1</v>
      </c>
      <c r="H291" s="13" t="s">
        <v>2</v>
      </c>
      <c r="I291" s="13" t="s">
        <v>3</v>
      </c>
      <c r="J291" s="13" t="s">
        <v>4</v>
      </c>
      <c r="K291" s="13" t="s">
        <v>2</v>
      </c>
      <c r="L291" s="13" t="s">
        <v>3</v>
      </c>
      <c r="M291" s="13" t="s">
        <v>4</v>
      </c>
    </row>
    <row r="292" spans="2:16" x14ac:dyDescent="0.35">
      <c r="B292" s="13" t="s">
        <v>5</v>
      </c>
      <c r="C292" s="21">
        <v>2.0228033646666295</v>
      </c>
      <c r="D292" s="21">
        <v>9.4447001739785166E-2</v>
      </c>
      <c r="E292" s="21">
        <v>0</v>
      </c>
      <c r="F292" s="21"/>
      <c r="G292" s="21" t="s">
        <v>5</v>
      </c>
      <c r="H292" s="21">
        <v>2.6170172124532569</v>
      </c>
      <c r="I292" s="21">
        <v>0.13152282417162162</v>
      </c>
      <c r="J292" s="21">
        <v>0</v>
      </c>
      <c r="K292" s="21">
        <v>6.0111809011477082E-3</v>
      </c>
      <c r="L292" s="21">
        <v>0.22088498159206099</v>
      </c>
      <c r="M292" s="21">
        <v>0.97828898802822084</v>
      </c>
      <c r="O292" s="19"/>
      <c r="P292" s="19"/>
    </row>
    <row r="293" spans="2:16" x14ac:dyDescent="0.35">
      <c r="B293" s="13" t="s">
        <v>6</v>
      </c>
      <c r="C293" s="21">
        <v>2.396702538697435</v>
      </c>
      <c r="D293" s="21">
        <v>0.10736370474900864</v>
      </c>
      <c r="E293" s="21">
        <v>0</v>
      </c>
      <c r="F293" s="21"/>
      <c r="G293" s="21" t="s">
        <v>6</v>
      </c>
      <c r="H293" s="21">
        <v>3.2414763505498008</v>
      </c>
      <c r="I293" s="21">
        <v>0.16024251629074121</v>
      </c>
      <c r="J293" s="21">
        <v>0</v>
      </c>
      <c r="K293" s="21">
        <v>1.5936369941822275E-2</v>
      </c>
      <c r="L293" s="21">
        <v>0.18237044545983186</v>
      </c>
      <c r="M293" s="21">
        <v>0.93036580337319519</v>
      </c>
      <c r="O293" s="19"/>
      <c r="P293" s="19"/>
    </row>
    <row r="294" spans="2:16" x14ac:dyDescent="0.35">
      <c r="B294" s="13" t="s">
        <v>7</v>
      </c>
      <c r="C294" s="21">
        <v>0.69964148391162106</v>
      </c>
      <c r="D294" s="21">
        <v>8.0883582002355986E-2</v>
      </c>
      <c r="E294" s="21">
        <v>0</v>
      </c>
      <c r="F294" s="21"/>
      <c r="G294" s="21" t="s">
        <v>7</v>
      </c>
      <c r="H294" s="21">
        <v>0.99918430893830501</v>
      </c>
      <c r="I294" s="21">
        <v>9.9385279507186411E-2</v>
      </c>
      <c r="J294" s="21">
        <v>0</v>
      </c>
      <c r="K294" s="21">
        <v>1.2036002434946231E-2</v>
      </c>
      <c r="L294" s="21">
        <v>0.24414553328711533</v>
      </c>
      <c r="M294" s="21">
        <v>0.96068143492717684</v>
      </c>
      <c r="O294" s="19"/>
      <c r="P294" s="19"/>
    </row>
    <row r="295" spans="2:16" x14ac:dyDescent="0.35">
      <c r="B295" s="13" t="s">
        <v>8</v>
      </c>
      <c r="C295" s="21">
        <v>0.79204160157028936</v>
      </c>
      <c r="D295" s="21">
        <v>0.10016917015662606</v>
      </c>
      <c r="E295" s="21">
        <v>2.6645352591003757E-15</v>
      </c>
      <c r="F295" s="21"/>
      <c r="G295" s="21" t="s">
        <v>8</v>
      </c>
      <c r="H295" s="21">
        <v>1.2296761311724751</v>
      </c>
      <c r="I295" s="21">
        <v>0.14258417821249147</v>
      </c>
      <c r="J295" s="21">
        <v>0</v>
      </c>
      <c r="K295" s="21">
        <v>0.75607723447589503</v>
      </c>
      <c r="L295" s="21">
        <v>0.13801320461409211</v>
      </c>
      <c r="M295" s="21">
        <v>4.2944047429216425E-8</v>
      </c>
      <c r="O295" s="19"/>
      <c r="P295" s="19"/>
    </row>
    <row r="296" spans="2:16" x14ac:dyDescent="0.35">
      <c r="B296" s="13" t="s">
        <v>9</v>
      </c>
      <c r="C296" s="21">
        <v>0.46955664661143376</v>
      </c>
      <c r="D296" s="21">
        <v>7.4549696411403382E-2</v>
      </c>
      <c r="E296" s="21">
        <v>3.0039970511097636E-10</v>
      </c>
      <c r="F296" s="21"/>
      <c r="G296" s="21" t="s">
        <v>9</v>
      </c>
      <c r="H296" s="21">
        <v>0.76115448390496643</v>
      </c>
      <c r="I296" s="21">
        <v>9.346292795753719E-2</v>
      </c>
      <c r="J296" s="21">
        <v>4.4408920985006262E-16</v>
      </c>
      <c r="K296" s="21">
        <v>0.18609290221361208</v>
      </c>
      <c r="L296" s="21">
        <v>0.32717848447688347</v>
      </c>
      <c r="M296" s="21">
        <v>0.56950477724933002</v>
      </c>
      <c r="O296" s="19"/>
      <c r="P296" s="19"/>
    </row>
    <row r="297" spans="2:16" x14ac:dyDescent="0.35">
      <c r="B297" s="13" t="s">
        <v>10</v>
      </c>
      <c r="C297" s="21">
        <v>0.48259998207243904</v>
      </c>
      <c r="D297" s="21">
        <v>9.8827475208437932E-2</v>
      </c>
      <c r="E297" s="21">
        <v>1.0434760593369674E-6</v>
      </c>
      <c r="F297" s="21"/>
      <c r="G297" s="21" t="s">
        <v>10</v>
      </c>
      <c r="H297" s="21">
        <v>0.88891044480205905</v>
      </c>
      <c r="I297" s="21">
        <v>0.14708332394385831</v>
      </c>
      <c r="J297" s="21">
        <v>1.5072769699031596E-9</v>
      </c>
      <c r="K297" s="21">
        <v>0.89457868255330097</v>
      </c>
      <c r="L297" s="21">
        <v>0.15113228004179138</v>
      </c>
      <c r="M297" s="21">
        <v>3.2355704782105477E-9</v>
      </c>
      <c r="O297" s="19"/>
      <c r="P297" s="19"/>
    </row>
    <row r="298" spans="2:16" x14ac:dyDescent="0.35">
      <c r="B298" s="13" t="s">
        <v>11</v>
      </c>
      <c r="C298" s="21">
        <v>0.96766919012109909</v>
      </c>
      <c r="D298" s="21">
        <v>0.11604284731214264</v>
      </c>
      <c r="E298" s="21">
        <v>0</v>
      </c>
      <c r="F298" s="21"/>
      <c r="G298" s="21" t="s">
        <v>11</v>
      </c>
      <c r="H298" s="21">
        <v>0.84038484697792681</v>
      </c>
      <c r="I298" s="21">
        <v>0.17783155903978828</v>
      </c>
      <c r="J298" s="21">
        <v>2.2928434633140427E-6</v>
      </c>
      <c r="K298" s="21">
        <v>1.6526228975208155</v>
      </c>
      <c r="L298" s="21">
        <v>0.16741876354393354</v>
      </c>
      <c r="M298" s="21">
        <v>0</v>
      </c>
      <c r="O298" s="19"/>
      <c r="P298" s="19"/>
    </row>
    <row r="299" spans="2:16" x14ac:dyDescent="0.35">
      <c r="B299" s="13" t="s">
        <v>12</v>
      </c>
      <c r="C299" s="21">
        <v>-1.1521012424268298</v>
      </c>
      <c r="D299" s="21">
        <v>0.11028213594893765</v>
      </c>
      <c r="E299" s="21">
        <v>0</v>
      </c>
      <c r="F299" s="21"/>
      <c r="G299" s="21" t="s">
        <v>12</v>
      </c>
      <c r="H299" s="21">
        <v>-1.9203829862469528</v>
      </c>
      <c r="I299" s="21">
        <v>0.17615169549985621</v>
      </c>
      <c r="J299" s="21">
        <v>0</v>
      </c>
      <c r="K299" s="21">
        <v>1.25996288748576</v>
      </c>
      <c r="L299" s="21">
        <v>0.15365596106679685</v>
      </c>
      <c r="M299" s="21">
        <v>2.2204460492503131E-16</v>
      </c>
      <c r="O299" s="19"/>
      <c r="P299" s="19"/>
    </row>
    <row r="300" spans="2:16" x14ac:dyDescent="0.35">
      <c r="B300" s="13" t="s">
        <v>47</v>
      </c>
      <c r="C300" s="21"/>
      <c r="D300" s="21"/>
      <c r="E300" s="21"/>
      <c r="F300" s="21"/>
      <c r="G300" s="21" t="s">
        <v>47</v>
      </c>
      <c r="H300" s="21"/>
      <c r="I300" s="21"/>
      <c r="J300" s="21"/>
      <c r="K300" s="21"/>
      <c r="L300" s="21"/>
      <c r="M300" s="21"/>
    </row>
    <row r="301" spans="2:16" x14ac:dyDescent="0.35">
      <c r="B301" s="13" t="s">
        <v>1</v>
      </c>
      <c r="C301" s="21" t="s">
        <v>2</v>
      </c>
      <c r="D301" s="21" t="s">
        <v>3</v>
      </c>
      <c r="E301" s="21" t="s">
        <v>4</v>
      </c>
      <c r="F301" s="21"/>
      <c r="G301" s="21" t="s">
        <v>1</v>
      </c>
      <c r="H301" s="21" t="s">
        <v>2</v>
      </c>
      <c r="I301" s="21" t="s">
        <v>3</v>
      </c>
      <c r="J301" s="21" t="s">
        <v>4</v>
      </c>
      <c r="K301" s="21"/>
      <c r="L301" s="21"/>
      <c r="M301" s="21"/>
    </row>
    <row r="302" spans="2:16" x14ac:dyDescent="0.35">
      <c r="B302" s="13" t="s">
        <v>76</v>
      </c>
      <c r="C302" s="21">
        <v>-4.3357583479794806E-2</v>
      </c>
      <c r="D302" s="21">
        <v>5.8375525986791972E-2</v>
      </c>
      <c r="E302" s="21">
        <v>0.45764174950866776</v>
      </c>
      <c r="F302" s="21"/>
      <c r="G302" s="21" t="s">
        <v>76</v>
      </c>
      <c r="H302" s="21">
        <v>-6.037406795421095E-2</v>
      </c>
      <c r="I302" s="21">
        <v>6.6126396383977992E-2</v>
      </c>
      <c r="J302" s="21">
        <v>0.36123722818792126</v>
      </c>
      <c r="K302" s="21"/>
      <c r="L302" s="21"/>
      <c r="M302" s="21"/>
      <c r="O302" s="19"/>
    </row>
    <row r="303" spans="2:16" x14ac:dyDescent="0.35">
      <c r="B303" s="13" t="s">
        <v>77</v>
      </c>
      <c r="C303" s="21">
        <v>-4.3575839940669013E-2</v>
      </c>
      <c r="D303" s="21">
        <v>5.8689777709773031E-2</v>
      </c>
      <c r="E303" s="21">
        <v>0.45779807387944338</v>
      </c>
      <c r="F303" s="21"/>
      <c r="G303" s="21" t="s">
        <v>77</v>
      </c>
      <c r="H303" s="21">
        <v>-7.5444268146274945E-2</v>
      </c>
      <c r="I303" s="21">
        <v>6.7221474383010307E-2</v>
      </c>
      <c r="J303" s="21">
        <v>0.26172474244822697</v>
      </c>
      <c r="K303" s="21"/>
      <c r="L303" s="21"/>
      <c r="M303" s="21"/>
      <c r="O303" s="19"/>
    </row>
    <row r="304" spans="2:16" x14ac:dyDescent="0.35">
      <c r="B304" s="13"/>
      <c r="C304" s="13"/>
      <c r="D304" s="13"/>
      <c r="E304" s="13"/>
      <c r="G304" s="13"/>
      <c r="H304" s="13"/>
      <c r="I304" s="13"/>
      <c r="J304" s="13"/>
      <c r="K304" s="13"/>
      <c r="L304" s="13"/>
      <c r="M304" s="13"/>
    </row>
    <row r="305" spans="1:16" x14ac:dyDescent="0.35">
      <c r="B305" s="13" t="s">
        <v>13</v>
      </c>
      <c r="C305" s="13"/>
      <c r="D305" s="13"/>
      <c r="E305" s="13"/>
      <c r="G305" s="13" t="s">
        <v>13</v>
      </c>
      <c r="H305" s="13"/>
      <c r="I305" s="13"/>
      <c r="J305" s="13"/>
      <c r="K305" s="13"/>
      <c r="L305" s="13"/>
      <c r="M305" s="13"/>
    </row>
    <row r="306" spans="1:16" x14ac:dyDescent="0.35">
      <c r="B306" s="13" t="s">
        <v>14</v>
      </c>
      <c r="C306" s="20">
        <v>-2442.0647999999678</v>
      </c>
      <c r="D306" s="20"/>
      <c r="E306" s="20"/>
      <c r="F306" s="20"/>
      <c r="G306" s="20" t="s">
        <v>14</v>
      </c>
      <c r="H306" s="20">
        <v>-2442.0647999999678</v>
      </c>
      <c r="I306" s="13"/>
      <c r="J306" s="13"/>
      <c r="K306" s="13"/>
      <c r="L306" s="13"/>
      <c r="M306" s="13"/>
    </row>
    <row r="307" spans="1:16" x14ac:dyDescent="0.35">
      <c r="B307" s="13" t="s">
        <v>15</v>
      </c>
      <c r="C307" s="20">
        <v>-2048.052171189539</v>
      </c>
      <c r="D307" s="20"/>
      <c r="E307" s="20"/>
      <c r="F307" s="20"/>
      <c r="G307" s="20" t="s">
        <v>15</v>
      </c>
      <c r="H307" s="20">
        <v>-1909.7532871461285</v>
      </c>
      <c r="I307" s="13"/>
      <c r="J307" s="13"/>
      <c r="K307" s="13"/>
      <c r="L307" s="13"/>
      <c r="M307" s="13"/>
    </row>
    <row r="308" spans="1:16" x14ac:dyDescent="0.35">
      <c r="B308" s="13" t="s">
        <v>16</v>
      </c>
      <c r="C308" s="21">
        <v>0.16134405148071174</v>
      </c>
      <c r="D308" s="21"/>
      <c r="E308" s="21"/>
      <c r="F308" s="21"/>
      <c r="G308" s="21" t="s">
        <v>16</v>
      </c>
      <c r="H308" s="21">
        <v>0.21797599836574622</v>
      </c>
      <c r="I308" s="13"/>
      <c r="J308" s="13"/>
      <c r="K308" s="13"/>
      <c r="L308" s="13"/>
      <c r="M308" s="13"/>
    </row>
    <row r="309" spans="1:16" x14ac:dyDescent="0.35">
      <c r="B309" s="13" t="s">
        <v>17</v>
      </c>
      <c r="C309" s="21">
        <v>0.42096910003256355</v>
      </c>
      <c r="D309" s="21"/>
      <c r="E309" s="21"/>
      <c r="F309" s="21"/>
      <c r="G309" s="21" t="s">
        <v>17</v>
      </c>
      <c r="H309" s="21">
        <v>0.44841809057611637</v>
      </c>
      <c r="I309" s="13"/>
      <c r="J309" s="13"/>
      <c r="K309" s="13"/>
      <c r="L309" s="13"/>
      <c r="M309" s="13"/>
    </row>
    <row r="310" spans="1:16" x14ac:dyDescent="0.35">
      <c r="B310" s="13" t="s">
        <v>18</v>
      </c>
      <c r="C310" s="21">
        <v>1.7927703059523543</v>
      </c>
      <c r="D310" s="21"/>
      <c r="E310" s="21"/>
      <c r="F310" s="21"/>
      <c r="G310" s="21" t="s">
        <v>18</v>
      </c>
      <c r="H310" s="21">
        <v>1.6793584362147971</v>
      </c>
      <c r="I310" s="13"/>
      <c r="J310" s="13"/>
      <c r="K310" s="13"/>
      <c r="L310" s="13"/>
      <c r="M310" s="13"/>
    </row>
    <row r="311" spans="1:16" x14ac:dyDescent="0.35">
      <c r="B311" s="13" t="s">
        <v>19</v>
      </c>
      <c r="C311" s="13">
        <v>2296</v>
      </c>
      <c r="D311" s="13"/>
      <c r="E311" s="13"/>
      <c r="G311" s="13" t="s">
        <v>19</v>
      </c>
      <c r="H311" s="13">
        <v>2296</v>
      </c>
      <c r="I311" s="13"/>
      <c r="J311" s="13"/>
      <c r="K311" s="13"/>
      <c r="L311" s="13"/>
      <c r="M311" s="13"/>
    </row>
    <row r="312" spans="1:16" x14ac:dyDescent="0.35">
      <c r="B312" s="13" t="s">
        <v>20</v>
      </c>
      <c r="C312" s="13">
        <v>10</v>
      </c>
      <c r="D312" s="13"/>
      <c r="E312" s="13"/>
      <c r="G312" s="13" t="s">
        <v>20</v>
      </c>
      <c r="H312" s="13">
        <v>18</v>
      </c>
      <c r="I312" s="13"/>
      <c r="J312" s="13"/>
      <c r="K312" s="13"/>
      <c r="L312" s="13"/>
      <c r="M312" s="13"/>
    </row>
    <row r="314" spans="1:16" x14ac:dyDescent="0.35">
      <c r="A314" s="1" t="s">
        <v>88</v>
      </c>
    </row>
    <row r="315" spans="1:16" x14ac:dyDescent="0.35">
      <c r="B315" s="13" t="s">
        <v>0</v>
      </c>
      <c r="C315" s="13"/>
      <c r="D315" s="13"/>
      <c r="E315" s="13"/>
      <c r="G315" t="s">
        <v>21</v>
      </c>
    </row>
    <row r="316" spans="1:16" x14ac:dyDescent="0.35">
      <c r="B316" s="13"/>
      <c r="C316" s="13"/>
      <c r="D316" s="13"/>
      <c r="E316" s="13"/>
      <c r="H316" t="s">
        <v>22</v>
      </c>
      <c r="K316" t="s">
        <v>23</v>
      </c>
    </row>
    <row r="317" spans="1:16" x14ac:dyDescent="0.35">
      <c r="B317" s="13" t="s">
        <v>1</v>
      </c>
      <c r="C317" s="13" t="s">
        <v>2</v>
      </c>
      <c r="D317" s="13" t="s">
        <v>3</v>
      </c>
      <c r="E317" s="13" t="s">
        <v>4</v>
      </c>
      <c r="G317" t="s">
        <v>1</v>
      </c>
      <c r="H317" t="s">
        <v>2</v>
      </c>
      <c r="I317" t="s">
        <v>3</v>
      </c>
      <c r="J317" t="s">
        <v>4</v>
      </c>
      <c r="K317" t="s">
        <v>2</v>
      </c>
      <c r="L317" t="s">
        <v>3</v>
      </c>
      <c r="M317" t="s">
        <v>4</v>
      </c>
    </row>
    <row r="318" spans="1:16" x14ac:dyDescent="0.35">
      <c r="B318" s="13" t="s">
        <v>5</v>
      </c>
      <c r="C318" s="21">
        <v>2.0287829570981102</v>
      </c>
      <c r="D318" s="21">
        <v>9.4117924135187811E-2</v>
      </c>
      <c r="E318" s="21">
        <v>0</v>
      </c>
      <c r="F318" s="21"/>
      <c r="G318" s="21" t="s">
        <v>5</v>
      </c>
      <c r="H318" s="21">
        <v>2.6219280354322549</v>
      </c>
      <c r="I318" s="21">
        <v>0.13138457280855789</v>
      </c>
      <c r="J318" s="21">
        <v>0</v>
      </c>
      <c r="K318" s="21">
        <v>3.5268645878127674E-3</v>
      </c>
      <c r="L318" s="21">
        <v>0.20185106478065751</v>
      </c>
      <c r="M318" s="21">
        <v>0.98605958492843082</v>
      </c>
      <c r="O318" s="19"/>
      <c r="P318" s="19"/>
    </row>
    <row r="319" spans="1:16" x14ac:dyDescent="0.35">
      <c r="B319" s="13" t="s">
        <v>6</v>
      </c>
      <c r="C319" s="21">
        <v>2.3949017150704281</v>
      </c>
      <c r="D319" s="21">
        <v>0.10726850887798206</v>
      </c>
      <c r="E319" s="21">
        <v>0</v>
      </c>
      <c r="F319" s="21"/>
      <c r="G319" s="21" t="s">
        <v>6</v>
      </c>
      <c r="H319" s="21">
        <v>3.228916240034295</v>
      </c>
      <c r="I319" s="21">
        <v>0.15961580288329091</v>
      </c>
      <c r="J319" s="21">
        <v>0</v>
      </c>
      <c r="K319" s="21">
        <v>1.2930162951180064E-2</v>
      </c>
      <c r="L319" s="21">
        <v>0.18000966242919267</v>
      </c>
      <c r="M319" s="21">
        <v>0.94273689332645505</v>
      </c>
      <c r="O319" s="19"/>
      <c r="P319" s="19"/>
    </row>
    <row r="320" spans="1:16" x14ac:dyDescent="0.35">
      <c r="B320" s="13" t="s">
        <v>7</v>
      </c>
      <c r="C320" s="21">
        <v>0.70531682032883913</v>
      </c>
      <c r="D320" s="21">
        <v>8.1029144182884955E-2</v>
      </c>
      <c r="E320" s="21">
        <v>0</v>
      </c>
      <c r="F320" s="21"/>
      <c r="G320" s="21" t="s">
        <v>7</v>
      </c>
      <c r="H320" s="21">
        <v>1.0023778014310332</v>
      </c>
      <c r="I320" s="21">
        <v>9.9560881319954123E-2</v>
      </c>
      <c r="J320" s="21">
        <v>0</v>
      </c>
      <c r="K320" s="21">
        <v>1.2950805513306518E-2</v>
      </c>
      <c r="L320" s="21">
        <v>0.30411908740909444</v>
      </c>
      <c r="M320" s="21">
        <v>0.96603263029652142</v>
      </c>
      <c r="O320" s="19"/>
      <c r="P320" s="19"/>
    </row>
    <row r="321" spans="2:16" x14ac:dyDescent="0.35">
      <c r="B321" s="13" t="s">
        <v>8</v>
      </c>
      <c r="C321" s="21">
        <v>0.79576925664345644</v>
      </c>
      <c r="D321" s="21">
        <v>0.10039708626930852</v>
      </c>
      <c r="E321" s="21">
        <v>2.2204460492503131E-15</v>
      </c>
      <c r="F321" s="21"/>
      <c r="G321" s="21" t="s">
        <v>8</v>
      </c>
      <c r="H321" s="21">
        <v>1.2268958010032298</v>
      </c>
      <c r="I321" s="21">
        <v>0.1428058215612111</v>
      </c>
      <c r="J321" s="21">
        <v>0</v>
      </c>
      <c r="K321" s="21">
        <v>0.78148942941415056</v>
      </c>
      <c r="L321" s="21">
        <v>0.13478799305431136</v>
      </c>
      <c r="M321" s="21">
        <v>6.7144161342014286E-9</v>
      </c>
      <c r="O321" s="19"/>
      <c r="P321" s="19"/>
    </row>
    <row r="322" spans="2:16" x14ac:dyDescent="0.35">
      <c r="B322" s="13" t="s">
        <v>9</v>
      </c>
      <c r="C322" s="21">
        <v>0.47145055705980393</v>
      </c>
      <c r="D322" s="21">
        <v>7.489421188468974E-2</v>
      </c>
      <c r="E322" s="21">
        <v>3.0762503655523687E-10</v>
      </c>
      <c r="F322" s="21"/>
      <c r="G322" s="21" t="s">
        <v>9</v>
      </c>
      <c r="H322" s="21">
        <v>0.75999495260338157</v>
      </c>
      <c r="I322" s="21">
        <v>9.3971560649429589E-2</v>
      </c>
      <c r="J322" s="21">
        <v>6.6613381477509392E-16</v>
      </c>
      <c r="K322" s="21">
        <v>0.21717352035825593</v>
      </c>
      <c r="L322" s="21">
        <v>0.28587753763453433</v>
      </c>
      <c r="M322" s="21">
        <v>0.44744991755415731</v>
      </c>
      <c r="O322" s="19"/>
      <c r="P322" s="19"/>
    </row>
    <row r="323" spans="2:16" x14ac:dyDescent="0.35">
      <c r="B323" s="13" t="s">
        <v>10</v>
      </c>
      <c r="C323" s="21">
        <v>0.47822209634743196</v>
      </c>
      <c r="D323" s="21">
        <v>9.9016839550649938E-2</v>
      </c>
      <c r="E323" s="21">
        <v>1.3673567516025997E-6</v>
      </c>
      <c r="F323" s="21"/>
      <c r="G323" s="21" t="s">
        <v>10</v>
      </c>
      <c r="H323" s="21">
        <v>0.87933876102417485</v>
      </c>
      <c r="I323" s="21">
        <v>0.14689441887917074</v>
      </c>
      <c r="J323" s="21">
        <v>2.1480568435094938E-9</v>
      </c>
      <c r="K323" s="21">
        <v>0.89800386017943723</v>
      </c>
      <c r="L323" s="21">
        <v>0.15298437514987545</v>
      </c>
      <c r="M323" s="21">
        <v>4.3604300170585475E-9</v>
      </c>
      <c r="O323" s="19"/>
      <c r="P323" s="19"/>
    </row>
    <row r="324" spans="2:16" x14ac:dyDescent="0.35">
      <c r="B324" s="13" t="s">
        <v>11</v>
      </c>
      <c r="C324" s="21">
        <v>0.974304666543651</v>
      </c>
      <c r="D324" s="21">
        <v>0.11629467878428704</v>
      </c>
      <c r="E324" s="21">
        <v>0</v>
      </c>
      <c r="F324" s="21"/>
      <c r="G324" s="21" t="s">
        <v>11</v>
      </c>
      <c r="H324" s="21">
        <v>0.85762279634857341</v>
      </c>
      <c r="I324" s="21">
        <v>0.17728183604444914</v>
      </c>
      <c r="J324" s="21">
        <v>1.3140066537076223E-6</v>
      </c>
      <c r="K324" s="21">
        <v>1.6394967243370084</v>
      </c>
      <c r="L324" s="21">
        <v>0.16636625148258635</v>
      </c>
      <c r="M324" s="21">
        <v>0</v>
      </c>
      <c r="O324" s="19"/>
      <c r="P324" s="19"/>
    </row>
    <row r="325" spans="2:16" x14ac:dyDescent="0.35">
      <c r="B325" s="13" t="s">
        <v>12</v>
      </c>
      <c r="C325" s="21">
        <v>-1.1535055576617173</v>
      </c>
      <c r="D325" s="21">
        <v>0.11043967447385898</v>
      </c>
      <c r="E325" s="21">
        <v>0</v>
      </c>
      <c r="F325" s="21"/>
      <c r="G325" s="21" t="s">
        <v>12</v>
      </c>
      <c r="H325" s="21">
        <v>-1.9026844562164755</v>
      </c>
      <c r="I325" s="21">
        <v>0.17534570691043336</v>
      </c>
      <c r="J325" s="21">
        <v>0</v>
      </c>
      <c r="K325" s="21">
        <v>1.2543527179084968</v>
      </c>
      <c r="L325" s="21">
        <v>0.15539598337288613</v>
      </c>
      <c r="M325" s="21">
        <v>6.6613381477509392E-16</v>
      </c>
      <c r="O325" s="19"/>
      <c r="P325" s="19"/>
    </row>
    <row r="326" spans="2:16" x14ac:dyDescent="0.35">
      <c r="B326" s="13" t="s">
        <v>47</v>
      </c>
      <c r="C326" s="21"/>
      <c r="D326" s="21"/>
      <c r="E326" s="21"/>
      <c r="F326" s="21"/>
      <c r="G326" s="21" t="s">
        <v>47</v>
      </c>
      <c r="H326" s="21"/>
      <c r="I326" s="21"/>
      <c r="J326" s="21"/>
      <c r="K326" s="21"/>
      <c r="L326" s="21"/>
      <c r="M326" s="21"/>
    </row>
    <row r="327" spans="2:16" x14ac:dyDescent="0.35">
      <c r="B327" s="13" t="s">
        <v>1</v>
      </c>
      <c r="C327" s="21" t="s">
        <v>2</v>
      </c>
      <c r="D327" s="21" t="s">
        <v>3</v>
      </c>
      <c r="E327" s="21" t="s">
        <v>4</v>
      </c>
      <c r="F327" s="21"/>
      <c r="G327" s="21" t="s">
        <v>1</v>
      </c>
      <c r="H327" s="21" t="s">
        <v>2</v>
      </c>
      <c r="I327" s="21" t="s">
        <v>3</v>
      </c>
      <c r="J327" s="21" t="s">
        <v>4</v>
      </c>
      <c r="K327" s="21"/>
      <c r="L327" s="21"/>
      <c r="M327" s="21"/>
    </row>
    <row r="328" spans="2:16" x14ac:dyDescent="0.35">
      <c r="B328" s="13" t="s">
        <v>78</v>
      </c>
      <c r="C328" s="21">
        <v>-1.4613443608354879E-2</v>
      </c>
      <c r="D328" s="21">
        <v>4.488874527568279E-2</v>
      </c>
      <c r="E328" s="21">
        <v>0.7447663207034938</v>
      </c>
      <c r="F328" s="21"/>
      <c r="G328" s="21" t="s">
        <v>78</v>
      </c>
      <c r="H328" s="21">
        <v>-5.0574396702370079E-2</v>
      </c>
      <c r="I328" s="21">
        <v>5.0221490351725649E-2</v>
      </c>
      <c r="J328" s="21">
        <v>0.31392180000295111</v>
      </c>
      <c r="K328" s="21"/>
      <c r="L328" s="21"/>
      <c r="M328" s="21"/>
      <c r="O328" s="19"/>
    </row>
    <row r="329" spans="2:16" x14ac:dyDescent="0.35">
      <c r="B329" s="13" t="s">
        <v>79</v>
      </c>
      <c r="C329" s="21">
        <v>-8.0368132614143037E-4</v>
      </c>
      <c r="D329" s="21">
        <v>4.4489351241354287E-2</v>
      </c>
      <c r="E329" s="21">
        <v>0.98558733652843022</v>
      </c>
      <c r="F329" s="21"/>
      <c r="G329" s="21" t="s">
        <v>79</v>
      </c>
      <c r="H329" s="21">
        <v>-1.1450056732658427E-2</v>
      </c>
      <c r="I329" s="21">
        <v>5.0821938189419658E-2</v>
      </c>
      <c r="J329" s="21">
        <v>0.82174782735050944</v>
      </c>
      <c r="K329" s="21"/>
      <c r="L329" s="21"/>
      <c r="M329" s="21"/>
      <c r="O329" s="19"/>
    </row>
    <row r="330" spans="2:16" x14ac:dyDescent="0.35">
      <c r="B330" s="13"/>
      <c r="C330" s="13"/>
      <c r="D330" s="13"/>
      <c r="E330" s="13"/>
    </row>
    <row r="331" spans="2:16" x14ac:dyDescent="0.35">
      <c r="B331" s="13" t="s">
        <v>13</v>
      </c>
      <c r="C331" s="13"/>
      <c r="D331" s="13"/>
      <c r="E331" s="13"/>
      <c r="G331" t="s">
        <v>13</v>
      </c>
    </row>
    <row r="332" spans="2:16" x14ac:dyDescent="0.35">
      <c r="B332" s="13" t="s">
        <v>14</v>
      </c>
      <c r="C332" s="20">
        <v>-2442.0647999999678</v>
      </c>
      <c r="D332" s="20"/>
      <c r="E332" s="20"/>
      <c r="F332" s="20"/>
      <c r="G332" s="20" t="s">
        <v>14</v>
      </c>
      <c r="H332" s="20">
        <v>-2442.0647999999678</v>
      </c>
    </row>
    <row r="333" spans="2:16" x14ac:dyDescent="0.35">
      <c r="B333" s="13" t="s">
        <v>15</v>
      </c>
      <c r="C333" s="20">
        <v>-2050.5267716082321</v>
      </c>
      <c r="D333" s="20"/>
      <c r="E333" s="20"/>
      <c r="F333" s="20"/>
      <c r="G333" s="20" t="s">
        <v>15</v>
      </c>
      <c r="H333" s="20">
        <v>-1913.0728092078521</v>
      </c>
    </row>
    <row r="334" spans="2:16" x14ac:dyDescent="0.35">
      <c r="B334" s="13" t="s">
        <v>16</v>
      </c>
      <c r="C334" s="21">
        <v>0.16033072848506758</v>
      </c>
      <c r="D334" s="21"/>
      <c r="E334" s="21"/>
      <c r="F334" s="21"/>
      <c r="G334" s="21" t="s">
        <v>16</v>
      </c>
      <c r="H334" s="21">
        <v>0.21661668879225593</v>
      </c>
    </row>
    <row r="335" spans="2:16" x14ac:dyDescent="0.35">
      <c r="B335" s="13" t="s">
        <v>17</v>
      </c>
      <c r="C335" s="21">
        <v>0.42053483491305982</v>
      </c>
      <c r="D335" s="21"/>
      <c r="E335" s="21"/>
      <c r="F335" s="21"/>
      <c r="G335" s="21" t="s">
        <v>17</v>
      </c>
      <c r="H335" s="21">
        <v>0.44805758684921115</v>
      </c>
    </row>
    <row r="336" spans="2:16" x14ac:dyDescent="0.35">
      <c r="B336" s="13" t="s">
        <v>18</v>
      </c>
      <c r="C336" s="21">
        <v>1.7949258812299618</v>
      </c>
      <c r="D336" s="21"/>
      <c r="E336" s="21"/>
      <c r="F336" s="21"/>
      <c r="G336" s="21" t="s">
        <v>18</v>
      </c>
      <c r="H336" s="21">
        <v>1.6822500059549743</v>
      </c>
    </row>
    <row r="337" spans="2:8" x14ac:dyDescent="0.35">
      <c r="B337" s="13" t="s">
        <v>19</v>
      </c>
      <c r="C337" s="13">
        <v>2296</v>
      </c>
      <c r="D337" s="13"/>
      <c r="E337" s="13"/>
      <c r="G337" t="s">
        <v>19</v>
      </c>
      <c r="H337">
        <v>2296</v>
      </c>
    </row>
    <row r="338" spans="2:8" x14ac:dyDescent="0.35">
      <c r="B338" s="13" t="s">
        <v>20</v>
      </c>
      <c r="C338" s="13">
        <v>10</v>
      </c>
      <c r="D338" s="13"/>
      <c r="E338" s="13"/>
      <c r="G338" t="s">
        <v>20</v>
      </c>
      <c r="H338">
        <v>18</v>
      </c>
    </row>
  </sheetData>
  <mergeCells count="2">
    <mergeCell ref="Q4:S4"/>
    <mergeCell ref="V4:X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270"/>
  <sheetViews>
    <sheetView zoomScale="85" zoomScaleNormal="85" workbookViewId="0">
      <selection activeCell="V16" sqref="V16"/>
    </sheetView>
  </sheetViews>
  <sheetFormatPr defaultRowHeight="14.5" x14ac:dyDescent="0.35"/>
  <cols>
    <col min="1" max="1" width="8.90625" style="13"/>
    <col min="2" max="19" width="8.90625" style="20"/>
  </cols>
  <sheetData>
    <row r="3" spans="1:28" x14ac:dyDescent="0.35">
      <c r="A3" s="1" t="s">
        <v>80</v>
      </c>
    </row>
    <row r="4" spans="1:28" x14ac:dyDescent="0.35">
      <c r="B4" s="24" t="s">
        <v>0</v>
      </c>
      <c r="C4" s="24"/>
      <c r="D4" s="24"/>
      <c r="E4" s="24"/>
      <c r="J4" s="24" t="s">
        <v>21</v>
      </c>
      <c r="K4" s="24"/>
      <c r="L4" s="24"/>
      <c r="M4" s="24"/>
      <c r="N4" s="24"/>
      <c r="O4" s="24"/>
      <c r="P4" s="24"/>
      <c r="Q4" s="24"/>
      <c r="R4" s="24"/>
      <c r="S4" s="24"/>
      <c r="V4" s="30" t="s">
        <v>0</v>
      </c>
      <c r="W4" s="30"/>
      <c r="X4" s="30"/>
      <c r="Z4" s="30" t="s">
        <v>21</v>
      </c>
      <c r="AA4" s="30"/>
      <c r="AB4" s="30"/>
    </row>
    <row r="5" spans="1:28" x14ac:dyDescent="0.35">
      <c r="F5" s="24" t="s">
        <v>117</v>
      </c>
      <c r="G5" s="24"/>
      <c r="H5" s="24"/>
      <c r="J5" s="24"/>
      <c r="K5" s="24" t="s">
        <v>22</v>
      </c>
      <c r="L5" s="24"/>
      <c r="M5" s="24"/>
      <c r="N5" s="24" t="s">
        <v>23</v>
      </c>
      <c r="O5" s="24"/>
      <c r="P5" s="24"/>
      <c r="Q5" s="24" t="s">
        <v>117</v>
      </c>
      <c r="R5" s="24"/>
      <c r="S5" s="24"/>
      <c r="W5" t="s">
        <v>15</v>
      </c>
      <c r="X5" t="s">
        <v>20</v>
      </c>
      <c r="Z5" s="13"/>
      <c r="AA5" s="13" t="s">
        <v>15</v>
      </c>
      <c r="AB5" s="13" t="s">
        <v>20</v>
      </c>
    </row>
    <row r="6" spans="1:28" x14ac:dyDescent="0.35">
      <c r="B6" s="24" t="s">
        <v>1</v>
      </c>
      <c r="C6" s="24" t="s">
        <v>2</v>
      </c>
      <c r="D6" s="24" t="s">
        <v>3</v>
      </c>
      <c r="E6" s="24" t="s">
        <v>4</v>
      </c>
      <c r="F6" s="24" t="s">
        <v>2</v>
      </c>
      <c r="G6" s="24" t="s">
        <v>3</v>
      </c>
      <c r="H6" s="24" t="s">
        <v>4</v>
      </c>
      <c r="J6" s="24" t="s">
        <v>1</v>
      </c>
      <c r="K6" s="24" t="s">
        <v>2</v>
      </c>
      <c r="L6" s="24" t="s">
        <v>3</v>
      </c>
      <c r="M6" s="24" t="s">
        <v>4</v>
      </c>
      <c r="N6" s="24" t="s">
        <v>2</v>
      </c>
      <c r="O6" s="24" t="s">
        <v>3</v>
      </c>
      <c r="P6" s="24" t="s">
        <v>4</v>
      </c>
      <c r="Q6" s="24" t="s">
        <v>2</v>
      </c>
      <c r="R6" s="24" t="s">
        <v>3</v>
      </c>
      <c r="S6" s="24" t="s">
        <v>4</v>
      </c>
      <c r="V6" t="s">
        <v>135</v>
      </c>
      <c r="W6" s="20">
        <f>C18</f>
        <v>-2041.3655169121218</v>
      </c>
      <c r="X6" s="22">
        <f>C23</f>
        <v>16</v>
      </c>
      <c r="Z6" s="13" t="s">
        <v>135</v>
      </c>
      <c r="AA6" s="20">
        <f>K18</f>
        <v>-1907.4884980872994</v>
      </c>
      <c r="AB6" s="22">
        <f>K23</f>
        <v>24</v>
      </c>
    </row>
    <row r="7" spans="1:28" x14ac:dyDescent="0.35">
      <c r="B7" s="24" t="s">
        <v>5</v>
      </c>
      <c r="C7" s="24">
        <v>2.0465981400575677</v>
      </c>
      <c r="D7" s="24">
        <v>9.5037039758694583E-2</v>
      </c>
      <c r="E7" s="24">
        <v>0</v>
      </c>
      <c r="F7" s="20">
        <v>-2.70229106979979E-2</v>
      </c>
      <c r="G7" s="20">
        <v>0.11450092383348499</v>
      </c>
      <c r="H7" s="20">
        <v>0.81342797593796601</v>
      </c>
      <c r="J7" s="24" t="s">
        <v>5</v>
      </c>
      <c r="K7" s="24">
        <v>2.6382525123621079</v>
      </c>
      <c r="L7" s="24">
        <v>0.13191285151510349</v>
      </c>
      <c r="M7" s="24">
        <v>0</v>
      </c>
      <c r="N7" s="24">
        <v>8.1048605209202071E-4</v>
      </c>
      <c r="O7" s="24">
        <v>0.18914345311969524</v>
      </c>
      <c r="P7" s="24">
        <v>0.99658104830982408</v>
      </c>
      <c r="Q7" s="24">
        <v>6.6703406709842164E-3</v>
      </c>
      <c r="R7" s="24">
        <v>0.13520049466459594</v>
      </c>
      <c r="S7" s="24">
        <v>0.96065100560183203</v>
      </c>
      <c r="V7" t="s">
        <v>136</v>
      </c>
      <c r="W7" s="20">
        <f>C56</f>
        <v>-2020.3528086994645</v>
      </c>
      <c r="X7" s="22">
        <f>C61</f>
        <v>48</v>
      </c>
      <c r="Z7" s="13" t="s">
        <v>136</v>
      </c>
      <c r="AA7" s="20">
        <f>K56</f>
        <v>-1883.4406178340889</v>
      </c>
      <c r="AB7" s="22">
        <f>K61</f>
        <v>72</v>
      </c>
    </row>
    <row r="8" spans="1:28" x14ac:dyDescent="0.35">
      <c r="B8" s="24" t="s">
        <v>6</v>
      </c>
      <c r="C8" s="24">
        <v>2.423263249808294</v>
      </c>
      <c r="D8" s="24">
        <v>0.10849700246140394</v>
      </c>
      <c r="E8" s="24">
        <v>0</v>
      </c>
      <c r="F8" s="20">
        <v>0.19868853446174001</v>
      </c>
      <c r="G8" s="20">
        <v>0.143032313545123</v>
      </c>
      <c r="H8" s="20">
        <v>0.16479735332932999</v>
      </c>
      <c r="J8" s="24" t="s">
        <v>6</v>
      </c>
      <c r="K8" s="24">
        <v>3.2543705633678446</v>
      </c>
      <c r="L8" s="24">
        <v>0.16050357359551393</v>
      </c>
      <c r="M8" s="24">
        <v>0</v>
      </c>
      <c r="N8" s="24">
        <v>1.1951780839000569E-2</v>
      </c>
      <c r="O8" s="24">
        <v>0.16966026921147098</v>
      </c>
      <c r="P8" s="24">
        <v>0.94383917900381031</v>
      </c>
      <c r="Q8" s="24">
        <v>0.2820772643939074</v>
      </c>
      <c r="R8" s="24">
        <v>0.18119742897830166</v>
      </c>
      <c r="S8" s="24">
        <v>0.1195322554263698</v>
      </c>
      <c r="V8" t="s">
        <v>137</v>
      </c>
      <c r="W8" s="20">
        <f>C86</f>
        <v>-2030.1553394493594</v>
      </c>
      <c r="X8" s="22">
        <f>C91</f>
        <v>32</v>
      </c>
      <c r="Z8" s="13" t="s">
        <v>137</v>
      </c>
      <c r="AA8" s="20">
        <f>K86</f>
        <v>-1895.2170648809724</v>
      </c>
      <c r="AB8" s="22">
        <f>K91</f>
        <v>48</v>
      </c>
    </row>
    <row r="9" spans="1:28" x14ac:dyDescent="0.35">
      <c r="B9" s="24" t="s">
        <v>7</v>
      </c>
      <c r="C9" s="24">
        <v>0.70840887191567248</v>
      </c>
      <c r="D9" s="24">
        <v>8.1594218285685582E-2</v>
      </c>
      <c r="E9" s="24">
        <v>0</v>
      </c>
      <c r="F9" s="20">
        <v>0.120497395866223</v>
      </c>
      <c r="G9" s="20">
        <v>0.108359755451769</v>
      </c>
      <c r="H9" s="20">
        <v>0.26613280243454301</v>
      </c>
      <c r="J9" s="24" t="s">
        <v>7</v>
      </c>
      <c r="K9" s="24">
        <v>1.0067824735779205</v>
      </c>
      <c r="L9" s="24">
        <v>0.10009171795516339</v>
      </c>
      <c r="M9" s="24">
        <v>0</v>
      </c>
      <c r="N9" s="24">
        <v>1.2833901363335967E-2</v>
      </c>
      <c r="O9" s="24">
        <v>0.33457374320909317</v>
      </c>
      <c r="P9" s="24">
        <v>0.96940148079382271</v>
      </c>
      <c r="Q9" s="24">
        <v>0.1812774435712452</v>
      </c>
      <c r="R9" s="24">
        <v>0.13097982332690994</v>
      </c>
      <c r="S9" s="24">
        <v>0.1663552565052282</v>
      </c>
      <c r="V9" s="26" t="s">
        <v>138</v>
      </c>
      <c r="W9" s="20">
        <f>C112</f>
        <v>-2040.6106955395362</v>
      </c>
      <c r="X9" s="22">
        <f>C117</f>
        <v>18</v>
      </c>
      <c r="Z9" s="26" t="s">
        <v>138</v>
      </c>
      <c r="AA9" s="20">
        <f>K112</f>
        <v>-1905.3491135829668</v>
      </c>
      <c r="AB9" s="22">
        <f>K117</f>
        <v>26</v>
      </c>
    </row>
    <row r="10" spans="1:28" x14ac:dyDescent="0.35">
      <c r="B10" s="24" t="s">
        <v>8</v>
      </c>
      <c r="C10" s="24">
        <v>0.80078282568130121</v>
      </c>
      <c r="D10" s="24">
        <v>0.10123469944359341</v>
      </c>
      <c r="E10" s="24">
        <v>2.6645352591003757E-15</v>
      </c>
      <c r="F10" s="20">
        <v>0.210520731695721</v>
      </c>
      <c r="G10" s="20">
        <v>0.14936202582695501</v>
      </c>
      <c r="H10" s="20">
        <v>0.15869735174156799</v>
      </c>
      <c r="J10" s="24" t="s">
        <v>8</v>
      </c>
      <c r="K10" s="24">
        <v>1.2369707503034251</v>
      </c>
      <c r="L10" s="24">
        <v>0.14317076202735329</v>
      </c>
      <c r="M10" s="24">
        <v>0</v>
      </c>
      <c r="N10" s="24">
        <v>0.76584283840300482</v>
      </c>
      <c r="O10" s="24">
        <v>0.13586140803030478</v>
      </c>
      <c r="P10" s="24">
        <v>1.7309666588971595E-8</v>
      </c>
      <c r="Q10" s="24">
        <v>0.33892923657167884</v>
      </c>
      <c r="R10" s="24">
        <v>0.19446454765604337</v>
      </c>
      <c r="S10" s="24">
        <v>8.1353800449409874E-2</v>
      </c>
      <c r="V10" t="s">
        <v>139</v>
      </c>
      <c r="W10" s="20">
        <f>C137</f>
        <v>-2041.1936555642053</v>
      </c>
      <c r="X10" s="22">
        <f>C142</f>
        <v>17</v>
      </c>
      <c r="Z10" s="13" t="s">
        <v>139</v>
      </c>
      <c r="AA10" s="20">
        <f>K137</f>
        <v>-1907.1408924396271</v>
      </c>
      <c r="AB10" s="22">
        <f>K142</f>
        <v>25</v>
      </c>
    </row>
    <row r="11" spans="1:28" x14ac:dyDescent="0.35">
      <c r="B11" s="24" t="s">
        <v>9</v>
      </c>
      <c r="C11" s="24">
        <v>0.47657594874115078</v>
      </c>
      <c r="D11" s="24">
        <v>7.5379429476075635E-2</v>
      </c>
      <c r="E11" s="24">
        <v>2.5759705479799777E-10</v>
      </c>
      <c r="F11" s="20">
        <v>-1.2366621506299601E-4</v>
      </c>
      <c r="G11" s="20">
        <v>9.9851800275095506E-2</v>
      </c>
      <c r="H11" s="20">
        <v>0.99901182213845996</v>
      </c>
      <c r="J11" s="24" t="s">
        <v>9</v>
      </c>
      <c r="K11" s="24">
        <v>0.77078088182605153</v>
      </c>
      <c r="L11" s="24">
        <v>9.4433946218167933E-2</v>
      </c>
      <c r="M11" s="24">
        <v>2.2204460492503131E-16</v>
      </c>
      <c r="N11" s="24">
        <v>0.23105883069580346</v>
      </c>
      <c r="O11" s="24">
        <v>0.27330835712936008</v>
      </c>
      <c r="P11" s="24">
        <v>0.39787948702019715</v>
      </c>
      <c r="Q11" s="24">
        <v>5.9006872637918817E-2</v>
      </c>
      <c r="R11" s="24">
        <v>0.11662071615537647</v>
      </c>
      <c r="S11" s="24">
        <v>0.61287597109643022</v>
      </c>
      <c r="V11" t="s">
        <v>140</v>
      </c>
      <c r="W11" s="20">
        <f>C175</f>
        <v>-2022.83640935175</v>
      </c>
      <c r="X11" s="22">
        <f>C180</f>
        <v>48</v>
      </c>
      <c r="Z11" s="13" t="s">
        <v>140</v>
      </c>
      <c r="AA11" s="20">
        <f>K175</f>
        <v>-1888.7840783031891</v>
      </c>
      <c r="AB11" s="22">
        <f>K180</f>
        <v>72</v>
      </c>
    </row>
    <row r="12" spans="1:28" x14ac:dyDescent="0.35">
      <c r="B12" s="24" t="s">
        <v>10</v>
      </c>
      <c r="C12" s="24">
        <v>0.48362450686805641</v>
      </c>
      <c r="D12" s="24">
        <v>9.9546850389428676E-2</v>
      </c>
      <c r="E12" s="24">
        <v>1.1842168547993026E-6</v>
      </c>
      <c r="F12" s="20">
        <v>-6.1286462467136697E-2</v>
      </c>
      <c r="G12" s="20">
        <v>0.130510808053831</v>
      </c>
      <c r="H12" s="20">
        <v>0.638648561263778</v>
      </c>
      <c r="J12" s="24" t="s">
        <v>10</v>
      </c>
      <c r="K12" s="24">
        <v>0.89675291139820179</v>
      </c>
      <c r="L12" s="24">
        <v>0.14676585962373806</v>
      </c>
      <c r="M12" s="24">
        <v>9.9573704837041532E-10</v>
      </c>
      <c r="N12" s="24">
        <v>0.87882618206838237</v>
      </c>
      <c r="O12" s="24">
        <v>0.15482236281744718</v>
      </c>
      <c r="P12" s="24">
        <v>1.3759773764832062E-8</v>
      </c>
      <c r="Q12" s="24">
        <v>3.9400376645640466E-2</v>
      </c>
      <c r="R12" s="24">
        <v>0.16748805746882656</v>
      </c>
      <c r="S12" s="24">
        <v>0.81402020935771802</v>
      </c>
      <c r="V12" t="s">
        <v>141</v>
      </c>
      <c r="W12" s="20">
        <f>C213</f>
        <v>-2023.9648370428235</v>
      </c>
      <c r="X12" s="22">
        <f>C218</f>
        <v>48</v>
      </c>
      <c r="Z12" s="13" t="s">
        <v>141</v>
      </c>
      <c r="AA12" s="20">
        <f>K213</f>
        <v>-1889.4249532490207</v>
      </c>
      <c r="AB12" s="22">
        <f>K218</f>
        <v>72</v>
      </c>
    </row>
    <row r="13" spans="1:28" x14ac:dyDescent="0.35">
      <c r="B13" s="24" t="s">
        <v>11</v>
      </c>
      <c r="C13" s="24">
        <v>0.99458802571535254</v>
      </c>
      <c r="D13" s="24">
        <v>0.11701338969624955</v>
      </c>
      <c r="E13" s="24">
        <v>0</v>
      </c>
      <c r="F13" s="20">
        <v>5.3774543881163501E-3</v>
      </c>
      <c r="G13" s="20">
        <v>0.13743265186151399</v>
      </c>
      <c r="H13" s="20">
        <v>0.968788397699194</v>
      </c>
      <c r="J13" s="24" t="s">
        <v>11</v>
      </c>
      <c r="K13" s="24">
        <v>0.87437487603715169</v>
      </c>
      <c r="L13" s="24">
        <v>0.17702719908372838</v>
      </c>
      <c r="M13" s="24">
        <v>7.8438875972253186E-7</v>
      </c>
      <c r="N13" s="24">
        <v>1.6327745611692412</v>
      </c>
      <c r="O13" s="24">
        <v>0.16610990470161457</v>
      </c>
      <c r="P13" s="24">
        <v>0</v>
      </c>
      <c r="Q13" s="24">
        <v>2.8348209257200474E-4</v>
      </c>
      <c r="R13" s="24">
        <v>0.1892983952340612</v>
      </c>
      <c r="S13" s="24">
        <v>0.99880513566897511</v>
      </c>
      <c r="V13" t="s">
        <v>142</v>
      </c>
      <c r="W13" s="20">
        <f>C239</f>
        <v>-2038.4459827070498</v>
      </c>
      <c r="X13" s="22">
        <f>C244</f>
        <v>18</v>
      </c>
      <c r="Z13" s="13" t="s">
        <v>142</v>
      </c>
      <c r="AA13" s="20">
        <f>K239</f>
        <v>-1903.2329076248934</v>
      </c>
      <c r="AB13" s="22">
        <f>K244</f>
        <v>26</v>
      </c>
    </row>
    <row r="14" spans="1:28" x14ac:dyDescent="0.35">
      <c r="B14" s="24" t="s">
        <v>12</v>
      </c>
      <c r="C14" s="24">
        <v>-1.1476151241185024</v>
      </c>
      <c r="D14" s="24">
        <v>0.11121254831161735</v>
      </c>
      <c r="E14" s="24">
        <v>0</v>
      </c>
      <c r="F14" s="20">
        <v>3.2577143755409897E-2</v>
      </c>
      <c r="G14" s="20">
        <v>0.158581036813707</v>
      </c>
      <c r="H14" s="20">
        <v>0.83723696495547995</v>
      </c>
      <c r="J14" s="24" t="s">
        <v>12</v>
      </c>
      <c r="K14" s="24">
        <v>-1.9094232215155653</v>
      </c>
      <c r="L14" s="24">
        <v>0.17593048468910996</v>
      </c>
      <c r="M14" s="24">
        <v>0</v>
      </c>
      <c r="N14" s="24">
        <v>1.2509150506492339</v>
      </c>
      <c r="O14" s="24">
        <v>0.1554092269159284</v>
      </c>
      <c r="P14" s="24">
        <v>8.8817841970012523E-16</v>
      </c>
      <c r="Q14" s="24">
        <v>-9.8614206272282054E-2</v>
      </c>
      <c r="R14" s="24">
        <v>0.21764427059129168</v>
      </c>
      <c r="S14" s="24">
        <v>0.65047810082724622</v>
      </c>
      <c r="V14" t="s">
        <v>143</v>
      </c>
      <c r="W14" s="20">
        <f>C265</f>
        <v>-2041.3392439413888</v>
      </c>
      <c r="X14" s="22">
        <f>C270</f>
        <v>18</v>
      </c>
      <c r="Z14" s="13" t="s">
        <v>143</v>
      </c>
      <c r="AA14" s="20">
        <f>K265</f>
        <v>-1906.7253875292963</v>
      </c>
      <c r="AB14" s="22">
        <f>K270</f>
        <v>26</v>
      </c>
    </row>
    <row r="16" spans="1:28" x14ac:dyDescent="0.35">
      <c r="B16" s="24" t="s">
        <v>13</v>
      </c>
      <c r="C16" s="24"/>
      <c r="D16" s="24"/>
      <c r="E16" s="24"/>
      <c r="J16" s="24" t="s">
        <v>13</v>
      </c>
      <c r="K16" s="24"/>
      <c r="L16" s="24"/>
      <c r="M16" s="24"/>
      <c r="N16" s="24"/>
      <c r="O16" s="24"/>
      <c r="P16" s="24"/>
      <c r="Q16" s="24"/>
      <c r="R16" s="24"/>
      <c r="S16" s="24"/>
      <c r="V16" s="27" t="s">
        <v>144</v>
      </c>
    </row>
    <row r="17" spans="1:30" x14ac:dyDescent="0.35">
      <c r="B17" s="24" t="s">
        <v>14</v>
      </c>
      <c r="C17" s="24">
        <v>-2442.0648000182596</v>
      </c>
      <c r="D17" s="24"/>
      <c r="E17" s="24"/>
      <c r="J17" s="24" t="s">
        <v>14</v>
      </c>
      <c r="K17" s="24">
        <v>-2442.0648000182596</v>
      </c>
      <c r="L17" s="24"/>
      <c r="M17" s="24"/>
      <c r="N17" s="24"/>
      <c r="O17" s="24"/>
      <c r="P17" s="24"/>
      <c r="Q17" s="24"/>
      <c r="R17" s="24"/>
      <c r="S17" s="24"/>
      <c r="V17" s="13"/>
      <c r="W17" s="30" t="s">
        <v>0</v>
      </c>
      <c r="X17" s="30"/>
      <c r="Y17" s="30"/>
      <c r="AA17" s="13"/>
      <c r="AB17" s="30" t="s">
        <v>21</v>
      </c>
      <c r="AC17" s="30"/>
      <c r="AD17" s="30"/>
    </row>
    <row r="18" spans="1:30" x14ac:dyDescent="0.35">
      <c r="B18" s="24" t="s">
        <v>15</v>
      </c>
      <c r="C18" s="24">
        <v>-2041.3655169121218</v>
      </c>
      <c r="D18" s="24"/>
      <c r="E18" s="24"/>
      <c r="J18" s="24" t="s">
        <v>15</v>
      </c>
      <c r="K18" s="24">
        <v>-1907.4884980872994</v>
      </c>
      <c r="L18" s="24"/>
      <c r="M18" s="24"/>
      <c r="N18" s="24"/>
      <c r="O18" s="24"/>
      <c r="P18" s="24"/>
      <c r="Q18" s="24"/>
      <c r="R18" s="24"/>
      <c r="S18" s="24"/>
      <c r="V18" s="13"/>
      <c r="W18" s="23" t="s">
        <v>121</v>
      </c>
      <c r="X18" s="23" t="s">
        <v>122</v>
      </c>
      <c r="Y18" s="23" t="s">
        <v>4</v>
      </c>
      <c r="AA18" s="13"/>
      <c r="AB18" s="23" t="s">
        <v>121</v>
      </c>
      <c r="AC18" s="23" t="s">
        <v>122</v>
      </c>
      <c r="AD18" s="23" t="s">
        <v>4</v>
      </c>
    </row>
    <row r="19" spans="1:30" x14ac:dyDescent="0.35">
      <c r="B19" s="24" t="s">
        <v>16</v>
      </c>
      <c r="C19" s="24">
        <v>0.16408216649416574</v>
      </c>
      <c r="D19" s="24"/>
      <c r="E19" s="24"/>
      <c r="J19" s="24" t="s">
        <v>16</v>
      </c>
      <c r="K19" s="24">
        <v>0.21890340580928203</v>
      </c>
      <c r="L19" s="24"/>
      <c r="M19" s="24"/>
      <c r="N19" s="24"/>
      <c r="O19" s="24"/>
      <c r="P19" s="24"/>
      <c r="Q19" s="24"/>
      <c r="R19" s="24"/>
      <c r="S19" s="24"/>
      <c r="V19" s="13" t="s">
        <v>123</v>
      </c>
      <c r="W19" s="21">
        <f>2*(W7-W8)</f>
        <v>19.605061499789826</v>
      </c>
      <c r="X19" s="22">
        <f>2*(X7-X8)</f>
        <v>32</v>
      </c>
      <c r="Y19" s="21">
        <f t="shared" ref="Y19:Y30" si="0">CHIDIST(W19,X19)</f>
        <v>0.95778150350839653</v>
      </c>
      <c r="AA19" s="13" t="s">
        <v>123</v>
      </c>
      <c r="AB19" s="21">
        <f>2*(AA7-AA8)</f>
        <v>23.552894093767009</v>
      </c>
      <c r="AC19" s="22">
        <f>2*(AB7-AB8)</f>
        <v>48</v>
      </c>
      <c r="AD19" s="21">
        <f t="shared" ref="AD19:AD30" si="1">CHIDIST(AB19,AC19)</f>
        <v>0.9988449755694695</v>
      </c>
    </row>
    <row r="20" spans="1:30" x14ac:dyDescent="0.35">
      <c r="B20" s="24" t="s">
        <v>17</v>
      </c>
      <c r="C20" s="24">
        <v>0.42185075162658731</v>
      </c>
      <c r="J20" s="24" t="s">
        <v>17</v>
      </c>
      <c r="K20" s="24">
        <v>0.44896947774071605</v>
      </c>
      <c r="V20" s="13" t="s">
        <v>120</v>
      </c>
      <c r="W20" s="21">
        <f>2*(W7-W9)</f>
        <v>40.515773680143411</v>
      </c>
      <c r="X20" s="22">
        <f>2*(X7-X9)</f>
        <v>60</v>
      </c>
      <c r="Y20" s="21">
        <f t="shared" si="0"/>
        <v>0.9747623245485818</v>
      </c>
      <c r="AA20" s="13" t="s">
        <v>120</v>
      </c>
      <c r="AB20" s="21">
        <f>2*(AA7-AA9)</f>
        <v>43.81699149775568</v>
      </c>
      <c r="AC20" s="22">
        <f>2*(AB7-AB9)</f>
        <v>92</v>
      </c>
      <c r="AD20" s="21">
        <f t="shared" si="1"/>
        <v>0.99999522266609131</v>
      </c>
    </row>
    <row r="21" spans="1:30" x14ac:dyDescent="0.35">
      <c r="B21" s="24" t="s">
        <v>18</v>
      </c>
      <c r="C21" s="24">
        <v>1.7922342051432816</v>
      </c>
      <c r="J21" s="24" t="s">
        <v>18</v>
      </c>
      <c r="K21" s="24">
        <v>1.6827114101741305</v>
      </c>
      <c r="V21" s="13" t="s">
        <v>124</v>
      </c>
      <c r="W21" s="21">
        <f>2*(W7-W6)</f>
        <v>42.025416425314688</v>
      </c>
      <c r="X21" s="22">
        <f>2*(X7-X6)</f>
        <v>64</v>
      </c>
      <c r="Y21" s="21">
        <f t="shared" si="0"/>
        <v>0.98471902514647702</v>
      </c>
      <c r="AA21" s="13" t="s">
        <v>124</v>
      </c>
      <c r="AB21" s="21">
        <f>2*(AA7-AA6)</f>
        <v>48.095760506420902</v>
      </c>
      <c r="AC21" s="22">
        <f>2*(AB7-AB6)</f>
        <v>96</v>
      </c>
      <c r="AD21" s="21">
        <f t="shared" si="1"/>
        <v>0.99998904149145673</v>
      </c>
    </row>
    <row r="22" spans="1:30" x14ac:dyDescent="0.35">
      <c r="B22" s="24" t="s">
        <v>19</v>
      </c>
      <c r="C22" s="24">
        <v>2296</v>
      </c>
      <c r="J22" s="24" t="s">
        <v>19</v>
      </c>
      <c r="K22" s="24">
        <v>2296</v>
      </c>
      <c r="V22" s="13" t="s">
        <v>125</v>
      </c>
      <c r="W22" s="21">
        <f>2*(W8-W10)</f>
        <v>22.076632229691768</v>
      </c>
      <c r="X22" s="22">
        <f>2*(X8-X10)</f>
        <v>30</v>
      </c>
      <c r="Y22" s="21">
        <f t="shared" si="0"/>
        <v>0.85124186793115475</v>
      </c>
      <c r="AA22" s="13" t="s">
        <v>125</v>
      </c>
      <c r="AB22" s="21">
        <f>2*(AA8-AA10)</f>
        <v>23.847655117309387</v>
      </c>
      <c r="AC22" s="22">
        <f>2*(AB8-AB10)</f>
        <v>46</v>
      </c>
      <c r="AD22" s="21">
        <f t="shared" si="1"/>
        <v>0.99717532393277963</v>
      </c>
    </row>
    <row r="23" spans="1:30" x14ac:dyDescent="0.35">
      <c r="B23" s="24" t="s">
        <v>20</v>
      </c>
      <c r="C23" s="24">
        <v>16</v>
      </c>
      <c r="J23" s="24" t="s">
        <v>20</v>
      </c>
      <c r="K23" s="24">
        <v>24</v>
      </c>
      <c r="V23" s="13" t="s">
        <v>126</v>
      </c>
      <c r="W23" s="21">
        <f>2*(W8-W6)</f>
        <v>22.420354925524862</v>
      </c>
      <c r="X23" s="22">
        <f>2*(X8-X6)</f>
        <v>32</v>
      </c>
      <c r="Y23" s="21">
        <f t="shared" si="0"/>
        <v>0.89575377597730976</v>
      </c>
      <c r="AA23" s="13" t="s">
        <v>126</v>
      </c>
      <c r="AB23" s="21">
        <f>2*(AA8-AA6)</f>
        <v>24.542866412653893</v>
      </c>
      <c r="AC23" s="22">
        <f>2*(AB8-AB6)</f>
        <v>48</v>
      </c>
      <c r="AD23" s="21">
        <f t="shared" si="1"/>
        <v>0.99804288368687821</v>
      </c>
    </row>
    <row r="24" spans="1:30" x14ac:dyDescent="0.35">
      <c r="V24" s="13" t="s">
        <v>127</v>
      </c>
      <c r="W24" s="21">
        <f>2*(W9-W10)</f>
        <v>1.1659200493381832</v>
      </c>
      <c r="X24" s="22">
        <f>2*(X9-X10)</f>
        <v>2</v>
      </c>
      <c r="Y24" s="21">
        <f t="shared" si="0"/>
        <v>0.55824350401346345</v>
      </c>
      <c r="AA24" s="13" t="s">
        <v>127</v>
      </c>
      <c r="AB24" s="21">
        <f>2*(AA9-AA10)</f>
        <v>3.5835577133207153</v>
      </c>
      <c r="AC24" s="22">
        <f>2*(AB9-AB10)</f>
        <v>2</v>
      </c>
      <c r="AD24" s="21">
        <f t="shared" si="1"/>
        <v>0.16666343545927206</v>
      </c>
    </row>
    <row r="25" spans="1:30" x14ac:dyDescent="0.35">
      <c r="A25" s="1" t="s">
        <v>81</v>
      </c>
      <c r="V25" s="13" t="s">
        <v>128</v>
      </c>
      <c r="W25" s="21">
        <f>2*(W9-W6)</f>
        <v>1.5096427451712771</v>
      </c>
      <c r="X25" s="22">
        <f>2*(X9-X6)</f>
        <v>4</v>
      </c>
      <c r="Y25" s="21">
        <f t="shared" si="0"/>
        <v>0.82493201438393593</v>
      </c>
      <c r="AA25" s="13" t="s">
        <v>128</v>
      </c>
      <c r="AB25" s="21">
        <f>2*(AA9-AA6)</f>
        <v>4.2787690086652219</v>
      </c>
      <c r="AC25" s="22">
        <f>2*(AB9-AB6)</f>
        <v>4</v>
      </c>
      <c r="AD25" s="21">
        <f t="shared" si="1"/>
        <v>0.36959120283364316</v>
      </c>
    </row>
    <row r="26" spans="1:30" x14ac:dyDescent="0.35">
      <c r="B26" s="24" t="s">
        <v>0</v>
      </c>
      <c r="C26" s="24"/>
      <c r="D26" s="24"/>
      <c r="E26" s="24"/>
      <c r="F26" s="24"/>
      <c r="G26" s="24"/>
      <c r="H26" s="24"/>
      <c r="J26" s="24" t="s">
        <v>21</v>
      </c>
      <c r="K26" s="24"/>
      <c r="L26" s="24"/>
      <c r="M26" s="24"/>
      <c r="N26" s="24"/>
      <c r="O26" s="24"/>
      <c r="P26" s="24"/>
      <c r="Q26" s="24"/>
      <c r="R26" s="24"/>
      <c r="S26" s="24"/>
      <c r="V26" s="13" t="s">
        <v>129</v>
      </c>
      <c r="W26" s="21">
        <f>2*(W10-W6)</f>
        <v>0.34372269583309389</v>
      </c>
      <c r="X26" s="22">
        <f>2*(X10-X6)</f>
        <v>2</v>
      </c>
      <c r="Y26" s="21">
        <f t="shared" si="0"/>
        <v>0.84209592342873019</v>
      </c>
      <c r="AA26" s="13" t="s">
        <v>129</v>
      </c>
      <c r="AB26" s="21">
        <f>2*(AA10-AA6)</f>
        <v>0.69521129534450665</v>
      </c>
      <c r="AC26" s="22">
        <f>2*(AB10-AB6)</f>
        <v>2</v>
      </c>
      <c r="AD26" s="21">
        <f t="shared" si="1"/>
        <v>0.70637738286110174</v>
      </c>
    </row>
    <row r="27" spans="1:30" x14ac:dyDescent="0.35">
      <c r="B27" s="24"/>
      <c r="C27" s="24"/>
      <c r="D27" s="24"/>
      <c r="E27" s="24"/>
      <c r="F27" s="24" t="s">
        <v>117</v>
      </c>
      <c r="G27" s="24"/>
      <c r="H27" s="24"/>
      <c r="J27" s="24"/>
      <c r="K27" s="24" t="s">
        <v>22</v>
      </c>
      <c r="L27" s="24"/>
      <c r="M27" s="24"/>
      <c r="N27" s="24" t="s">
        <v>23</v>
      </c>
      <c r="O27" s="24"/>
      <c r="P27" s="24"/>
      <c r="Q27" s="24" t="s">
        <v>117</v>
      </c>
      <c r="R27" s="24"/>
      <c r="S27" s="24"/>
      <c r="V27" s="13" t="s">
        <v>130</v>
      </c>
      <c r="W27" s="21">
        <f>2*(W11-W13)</f>
        <v>31.219146710599489</v>
      </c>
      <c r="X27" s="22">
        <f>2*(X11-X13)</f>
        <v>60</v>
      </c>
      <c r="Y27" s="21">
        <f t="shared" si="0"/>
        <v>0.99922161347689753</v>
      </c>
      <c r="AA27" s="13" t="s">
        <v>130</v>
      </c>
      <c r="AB27" s="21">
        <f>2*(AA11-AA13)</f>
        <v>28.897658643408704</v>
      </c>
      <c r="AC27" s="22">
        <f>2*(AB11-AB13)</f>
        <v>92</v>
      </c>
      <c r="AD27" s="21">
        <f t="shared" si="1"/>
        <v>0.99999999996877431</v>
      </c>
    </row>
    <row r="28" spans="1:30" x14ac:dyDescent="0.35">
      <c r="B28" s="24" t="s">
        <v>1</v>
      </c>
      <c r="C28" s="24" t="s">
        <v>2</v>
      </c>
      <c r="D28" s="24" t="s">
        <v>3</v>
      </c>
      <c r="E28" s="24" t="s">
        <v>4</v>
      </c>
      <c r="F28" s="24" t="s">
        <v>2</v>
      </c>
      <c r="G28" s="24" t="s">
        <v>3</v>
      </c>
      <c r="H28" s="24" t="s">
        <v>4</v>
      </c>
      <c r="J28" s="24" t="s">
        <v>1</v>
      </c>
      <c r="K28" s="24" t="s">
        <v>2</v>
      </c>
      <c r="L28" s="24" t="s">
        <v>3</v>
      </c>
      <c r="M28" s="24" t="s">
        <v>4</v>
      </c>
      <c r="N28" s="24" t="s">
        <v>2</v>
      </c>
      <c r="O28" s="24" t="s">
        <v>3</v>
      </c>
      <c r="P28" s="24" t="s">
        <v>4</v>
      </c>
      <c r="Q28" s="24" t="s">
        <v>2</v>
      </c>
      <c r="R28" s="24" t="s">
        <v>3</v>
      </c>
      <c r="S28" s="24" t="s">
        <v>4</v>
      </c>
      <c r="V28" s="13" t="s">
        <v>131</v>
      </c>
      <c r="W28" s="21">
        <f>2*(W11-W6)</f>
        <v>37.058215120743625</v>
      </c>
      <c r="X28" s="22">
        <f>2*(X11-X6)</f>
        <v>64</v>
      </c>
      <c r="Y28" s="21">
        <f t="shared" si="0"/>
        <v>0.9972134740667602</v>
      </c>
      <c r="AA28" s="13" t="s">
        <v>131</v>
      </c>
      <c r="AB28" s="21">
        <f>2*(AA11-AA6)</f>
        <v>37.408839568220628</v>
      </c>
      <c r="AC28" s="22">
        <f>2*(AB11-AB6)</f>
        <v>96</v>
      </c>
      <c r="AD28" s="21">
        <f t="shared" si="1"/>
        <v>0.9999999889872907</v>
      </c>
    </row>
    <row r="29" spans="1:30" x14ac:dyDescent="0.35">
      <c r="B29" s="24" t="s">
        <v>24</v>
      </c>
      <c r="C29" s="24">
        <v>1.9492128926773613</v>
      </c>
      <c r="D29" s="24">
        <v>0.15869166854426492</v>
      </c>
      <c r="E29" s="24">
        <v>0</v>
      </c>
      <c r="F29" s="24">
        <v>0.42362615245030222</v>
      </c>
      <c r="G29" s="24">
        <v>0.21506052295300096</v>
      </c>
      <c r="H29" s="24">
        <v>4.8861331597904734E-2</v>
      </c>
      <c r="J29" s="24" t="s">
        <v>24</v>
      </c>
      <c r="K29" s="24">
        <v>2.4605260381861442</v>
      </c>
      <c r="L29" s="24">
        <v>0.21066390684608721</v>
      </c>
      <c r="M29" s="24">
        <v>0</v>
      </c>
      <c r="N29" s="24">
        <v>7.4999772332356963E-4</v>
      </c>
      <c r="O29" s="24">
        <v>0.35551636364113975</v>
      </c>
      <c r="P29" s="24">
        <v>0.99831678307550997</v>
      </c>
      <c r="Q29" s="24">
        <v>0.51290407322704445</v>
      </c>
      <c r="R29" s="24">
        <v>0.2508084948789267</v>
      </c>
      <c r="S29" s="24">
        <v>4.085458247725704E-2</v>
      </c>
      <c r="V29" s="13" t="s">
        <v>132</v>
      </c>
      <c r="W29" s="21">
        <f>2*(W12-W14)</f>
        <v>34.748813797130424</v>
      </c>
      <c r="X29" s="22">
        <f>2*(X12-X14)</f>
        <v>60</v>
      </c>
      <c r="Y29" s="21">
        <f t="shared" si="0"/>
        <v>0.99630813946143526</v>
      </c>
      <c r="AA29" s="13" t="s">
        <v>132</v>
      </c>
      <c r="AB29" s="21">
        <f>2*(AA12-AA14)</f>
        <v>34.600868560551135</v>
      </c>
      <c r="AC29" s="22">
        <f>2*(AB12-AB14)</f>
        <v>92</v>
      </c>
      <c r="AD29" s="21">
        <f t="shared" si="1"/>
        <v>0.99999999218324132</v>
      </c>
    </row>
    <row r="30" spans="1:30" x14ac:dyDescent="0.35">
      <c r="B30" s="24" t="s">
        <v>25</v>
      </c>
      <c r="C30" s="24">
        <v>2.214986935302369</v>
      </c>
      <c r="D30" s="24">
        <v>0.17909447604547563</v>
      </c>
      <c r="E30" s="24">
        <v>0</v>
      </c>
      <c r="F30" s="24">
        <v>-0.46508756503020859</v>
      </c>
      <c r="G30" s="24">
        <v>0.18212201871002237</v>
      </c>
      <c r="H30" s="24">
        <v>1.0658073413392977E-2</v>
      </c>
      <c r="J30" s="24" t="s">
        <v>25</v>
      </c>
      <c r="K30" s="24">
        <v>2.9872297064989017</v>
      </c>
      <c r="L30" s="24">
        <v>0.26308299753310621</v>
      </c>
      <c r="M30" s="24">
        <v>0</v>
      </c>
      <c r="N30" s="24">
        <v>1.0294196818074046E-2</v>
      </c>
      <c r="O30" s="24">
        <v>0.3148628520675415</v>
      </c>
      <c r="P30" s="24">
        <v>0.97391842949591245</v>
      </c>
      <c r="Q30" s="24">
        <v>-0.4945625351745932</v>
      </c>
      <c r="R30" s="24">
        <v>0.22980805656798106</v>
      </c>
      <c r="S30" s="24">
        <v>3.1392009151867351E-2</v>
      </c>
      <c r="V30" s="13" t="s">
        <v>133</v>
      </c>
      <c r="W30" s="21">
        <f>2*(W12-W6)</f>
        <v>34.801359738596602</v>
      </c>
      <c r="X30" s="22">
        <f>2*(X12-X6)</f>
        <v>64</v>
      </c>
      <c r="Y30" s="21">
        <f t="shared" si="0"/>
        <v>0.99892104682258775</v>
      </c>
      <c r="AA30" s="13" t="s">
        <v>133</v>
      </c>
      <c r="AB30" s="21">
        <f>2*(AA12-AA6)</f>
        <v>36.127089676557262</v>
      </c>
      <c r="AC30" s="22">
        <f>2*(AB12-AB6)</f>
        <v>96</v>
      </c>
      <c r="AD30" s="21">
        <f t="shared" si="1"/>
        <v>0.9999999961570184</v>
      </c>
    </row>
    <row r="31" spans="1:30" x14ac:dyDescent="0.35">
      <c r="B31" s="24" t="s">
        <v>26</v>
      </c>
      <c r="C31" s="24">
        <v>2.1611326520767675</v>
      </c>
      <c r="D31" s="24">
        <v>0.1856619936639094</v>
      </c>
      <c r="E31" s="24">
        <v>0</v>
      </c>
      <c r="F31" s="24">
        <v>0.21990905239346695</v>
      </c>
      <c r="G31" s="24">
        <v>0.4445300435705844</v>
      </c>
      <c r="H31" s="24">
        <v>0.62081183826654063</v>
      </c>
      <c r="J31" s="24" t="s">
        <v>26</v>
      </c>
      <c r="K31" s="24">
        <v>2.7996966906074903</v>
      </c>
      <c r="L31" s="24">
        <v>0.26088011802279942</v>
      </c>
      <c r="M31" s="24">
        <v>0</v>
      </c>
      <c r="N31" s="24">
        <v>3.4294916648766557E-3</v>
      </c>
      <c r="O31" s="24">
        <v>0.30506253633023656</v>
      </c>
      <c r="P31" s="24">
        <v>0.99103042658742679</v>
      </c>
      <c r="Q31" s="24">
        <v>0.34869176210165098</v>
      </c>
      <c r="R31" s="24">
        <v>0.53789281734201488</v>
      </c>
      <c r="S31" s="24">
        <v>0.51681996938920838</v>
      </c>
    </row>
    <row r="32" spans="1:30" x14ac:dyDescent="0.35">
      <c r="B32" s="24" t="s">
        <v>27</v>
      </c>
      <c r="C32" s="24">
        <v>2.2540762485650792</v>
      </c>
      <c r="D32" s="24">
        <v>0.18340627533930778</v>
      </c>
      <c r="E32" s="24">
        <v>0</v>
      </c>
      <c r="F32" s="24">
        <v>0.65245232584947555</v>
      </c>
      <c r="G32" s="24">
        <v>0.24111981217297612</v>
      </c>
      <c r="H32" s="24">
        <v>6.8114258956473162E-3</v>
      </c>
      <c r="J32" s="24" t="s">
        <v>27</v>
      </c>
      <c r="K32" s="24">
        <v>3.0339685736214768</v>
      </c>
      <c r="L32" s="24">
        <v>0.26829105200400299</v>
      </c>
      <c r="M32" s="24">
        <v>0</v>
      </c>
      <c r="N32" s="24">
        <v>9.8291450494953428E-3</v>
      </c>
      <c r="O32" s="24">
        <v>0.27933900192762751</v>
      </c>
      <c r="P32" s="24">
        <v>0.97193050388357749</v>
      </c>
      <c r="Q32" s="24">
        <v>0.8150959085957743</v>
      </c>
      <c r="R32" s="24">
        <v>0.2980197546121936</v>
      </c>
      <c r="S32" s="24">
        <v>6.2372722221442078E-3</v>
      </c>
    </row>
    <row r="33" spans="2:19" x14ac:dyDescent="0.35">
      <c r="B33" s="24" t="s">
        <v>28</v>
      </c>
      <c r="C33" s="24">
        <v>2.7327997151480337</v>
      </c>
      <c r="D33" s="24">
        <v>0.20216688777822098</v>
      </c>
      <c r="E33" s="24">
        <v>0</v>
      </c>
      <c r="F33" s="24">
        <v>-0.15935065020223646</v>
      </c>
      <c r="G33" s="24">
        <v>0.24473149646933895</v>
      </c>
      <c r="H33" s="24">
        <v>0.5149661831703658</v>
      </c>
      <c r="J33" s="24" t="s">
        <v>28</v>
      </c>
      <c r="K33" s="24">
        <v>3.8439433454963137</v>
      </c>
      <c r="L33" s="24">
        <v>0.3216750147651169</v>
      </c>
      <c r="M33" s="24">
        <v>0</v>
      </c>
      <c r="N33" s="24">
        <v>8.7971268800009488E-4</v>
      </c>
      <c r="O33" s="24">
        <v>0.30170773086245795</v>
      </c>
      <c r="P33" s="24">
        <v>0.99767354924875384</v>
      </c>
      <c r="Q33" s="24">
        <v>-0.23166222382945259</v>
      </c>
      <c r="R33" s="24">
        <v>0.34008660939390006</v>
      </c>
      <c r="S33" s="24">
        <v>0.49575383014098673</v>
      </c>
    </row>
    <row r="34" spans="2:19" x14ac:dyDescent="0.35">
      <c r="B34" s="24" t="s">
        <v>29</v>
      </c>
      <c r="C34" s="24">
        <v>2.4125990897623004</v>
      </c>
      <c r="D34" s="24">
        <v>0.21003121890427781</v>
      </c>
      <c r="E34" s="24">
        <v>0</v>
      </c>
      <c r="F34" s="24">
        <v>0.12184597478352648</v>
      </c>
      <c r="G34" s="24">
        <v>0.50477096345255235</v>
      </c>
      <c r="H34" s="24">
        <v>0.8092539188953376</v>
      </c>
      <c r="J34" s="24" t="s">
        <v>29</v>
      </c>
      <c r="K34" s="24">
        <v>3.1879031510596048</v>
      </c>
      <c r="L34" s="24">
        <v>0.29904912804853145</v>
      </c>
      <c r="M34" s="24">
        <v>0</v>
      </c>
      <c r="N34" s="24">
        <v>4.047598379332531E-3</v>
      </c>
      <c r="O34" s="24">
        <v>0.27795758158792894</v>
      </c>
      <c r="P34" s="24">
        <v>0.98838167282926603</v>
      </c>
      <c r="Q34" s="24">
        <v>0.26957570621641924</v>
      </c>
      <c r="R34" s="24">
        <v>0.64120840668893175</v>
      </c>
      <c r="S34" s="24">
        <v>0.67417994971595441</v>
      </c>
    </row>
    <row r="35" spans="2:19" x14ac:dyDescent="0.35">
      <c r="B35" s="24" t="s">
        <v>30</v>
      </c>
      <c r="C35" s="24">
        <v>0.84393045254345256</v>
      </c>
      <c r="D35" s="24">
        <v>0.1412174214095486</v>
      </c>
      <c r="E35" s="24">
        <v>2.2853261505417777E-9</v>
      </c>
      <c r="F35" s="24">
        <v>0.34959176050695545</v>
      </c>
      <c r="G35" s="24">
        <v>0.17877391418738706</v>
      </c>
      <c r="H35" s="24">
        <v>5.0524498036107479E-2</v>
      </c>
      <c r="J35" s="24" t="s">
        <v>30</v>
      </c>
      <c r="K35" s="24">
        <v>1.1876190709661665</v>
      </c>
      <c r="L35" s="24">
        <v>0.17500336072020492</v>
      </c>
      <c r="M35" s="24">
        <v>1.1507461650239748E-11</v>
      </c>
      <c r="N35" s="24">
        <v>8.8718677206020037E-3</v>
      </c>
      <c r="O35" s="24">
        <v>0.46606247658926464</v>
      </c>
      <c r="P35" s="24">
        <v>0.98481255379031696</v>
      </c>
      <c r="Q35" s="24">
        <v>0.48127960934016867</v>
      </c>
      <c r="R35" s="24">
        <v>0.22007591589335679</v>
      </c>
      <c r="S35" s="24">
        <v>2.8751288508851003E-2</v>
      </c>
    </row>
    <row r="36" spans="2:19" x14ac:dyDescent="0.35">
      <c r="B36" s="24" t="s">
        <v>31</v>
      </c>
      <c r="C36" s="24">
        <v>0.68495822897789882</v>
      </c>
      <c r="D36" s="24">
        <v>0.14707169253213734</v>
      </c>
      <c r="E36" s="24">
        <v>3.2037034802812059E-6</v>
      </c>
      <c r="F36" s="24">
        <v>6.3721611070042946E-3</v>
      </c>
      <c r="G36" s="24">
        <v>0.18775619604203933</v>
      </c>
      <c r="H36" s="24">
        <v>0.9729262031400856</v>
      </c>
      <c r="J36" s="24" t="s">
        <v>31</v>
      </c>
      <c r="K36" s="24">
        <v>1.0666905396341699</v>
      </c>
      <c r="L36" s="24">
        <v>0.18711139403010704</v>
      </c>
      <c r="M36" s="24">
        <v>1.1922440146250324E-8</v>
      </c>
      <c r="N36" s="24">
        <v>7.1182193787000751E-3</v>
      </c>
      <c r="O36" s="24">
        <v>0.30324508482764184</v>
      </c>
      <c r="P36" s="24">
        <v>0.98127258743311185</v>
      </c>
      <c r="Q36" s="24">
        <v>-2.0865572970925107E-2</v>
      </c>
      <c r="R36" s="24">
        <v>0.22867759849364061</v>
      </c>
      <c r="S36" s="24">
        <v>0.92729831708865551</v>
      </c>
    </row>
    <row r="37" spans="2:19" x14ac:dyDescent="0.35">
      <c r="B37" s="24" t="s">
        <v>32</v>
      </c>
      <c r="C37" s="24">
        <v>0.53063953607268999</v>
      </c>
      <c r="D37" s="24">
        <v>0.15267566476083652</v>
      </c>
      <c r="E37" s="24">
        <v>5.0971197367055687E-4</v>
      </c>
      <c r="F37" s="24">
        <v>-0.29743781003740621</v>
      </c>
      <c r="G37" s="24">
        <v>0.36741753898263685</v>
      </c>
      <c r="H37" s="24">
        <v>0.41820677086589386</v>
      </c>
      <c r="J37" s="24" t="s">
        <v>32</v>
      </c>
      <c r="K37" s="24">
        <v>0.75199142571575261</v>
      </c>
      <c r="L37" s="24">
        <v>0.18755363882023873</v>
      </c>
      <c r="M37" s="24">
        <v>6.0854170305546518E-5</v>
      </c>
      <c r="N37" s="24">
        <v>0.40467712741366518</v>
      </c>
      <c r="O37" s="24">
        <v>0.32479043469034363</v>
      </c>
      <c r="P37" s="24">
        <v>0.21277768183410295</v>
      </c>
      <c r="Q37" s="24">
        <v>-0.25276893055486122</v>
      </c>
      <c r="R37" s="24">
        <v>0.43863695267864572</v>
      </c>
      <c r="S37" s="24">
        <v>0.56443945502809112</v>
      </c>
    </row>
    <row r="38" spans="2:19" x14ac:dyDescent="0.35">
      <c r="B38" s="24" t="s">
        <v>8</v>
      </c>
      <c r="C38" s="24">
        <v>0.90135597594882544</v>
      </c>
      <c r="D38" s="24">
        <v>0.17538284594739043</v>
      </c>
      <c r="E38" s="24">
        <v>2.7567251059679165E-7</v>
      </c>
      <c r="F38" s="24">
        <v>0.47811899445891654</v>
      </c>
      <c r="G38" s="24">
        <v>0.23397395332333504</v>
      </c>
      <c r="H38" s="24">
        <v>4.1005832723199243E-2</v>
      </c>
      <c r="J38" s="24" t="s">
        <v>8</v>
      </c>
      <c r="K38" s="24">
        <v>1.4283973241215289</v>
      </c>
      <c r="L38" s="24">
        <v>0.24920193026790669</v>
      </c>
      <c r="M38" s="24">
        <v>9.9319388269236697E-9</v>
      </c>
      <c r="N38" s="24">
        <v>0.64297362760494792</v>
      </c>
      <c r="O38" s="24">
        <v>0.23976638597396099</v>
      </c>
      <c r="P38" s="24">
        <v>7.3256319590180308E-3</v>
      </c>
      <c r="Q38" s="24">
        <v>0.67288696419860761</v>
      </c>
      <c r="R38" s="24">
        <v>0.30215905414039906</v>
      </c>
      <c r="S38" s="24">
        <v>2.595197420929729E-2</v>
      </c>
    </row>
    <row r="39" spans="2:19" x14ac:dyDescent="0.35">
      <c r="B39" s="24" t="s">
        <v>33</v>
      </c>
      <c r="C39" s="24">
        <v>0.87017988242631894</v>
      </c>
      <c r="D39" s="24">
        <v>0.18044463570320401</v>
      </c>
      <c r="E39" s="24">
        <v>1.4182667302797825E-6</v>
      </c>
      <c r="F39" s="24">
        <v>0.13652853350180821</v>
      </c>
      <c r="G39" s="24">
        <v>0.24513953994868207</v>
      </c>
      <c r="H39" s="24">
        <v>0.57756697987591665</v>
      </c>
      <c r="J39" s="24" t="s">
        <v>33</v>
      </c>
      <c r="K39" s="24">
        <v>1.466477928101706</v>
      </c>
      <c r="L39" s="24">
        <v>0.26738513858898788</v>
      </c>
      <c r="M39" s="24">
        <v>4.1460421318362251E-8</v>
      </c>
      <c r="N39" s="24">
        <v>0.71541345316753824</v>
      </c>
      <c r="O39" s="24">
        <v>0.28205365087940287</v>
      </c>
      <c r="P39" s="24">
        <v>1.119844671709469E-2</v>
      </c>
      <c r="Q39" s="24">
        <v>0.177652783470651</v>
      </c>
      <c r="R39" s="24">
        <v>0.35470712693336875</v>
      </c>
      <c r="S39" s="24">
        <v>0.61648121984574011</v>
      </c>
    </row>
    <row r="40" spans="2:19" x14ac:dyDescent="0.35">
      <c r="B40" s="24" t="s">
        <v>34</v>
      </c>
      <c r="C40" s="24">
        <v>0.53773375573312077</v>
      </c>
      <c r="D40" s="24">
        <v>0.18890118666064581</v>
      </c>
      <c r="E40" s="24">
        <v>4.4183236508765766E-3</v>
      </c>
      <c r="F40" s="24">
        <v>-0.31636134329477505</v>
      </c>
      <c r="G40" s="24">
        <v>0.45161011254830813</v>
      </c>
      <c r="H40" s="24">
        <v>0.48360341120080874</v>
      </c>
      <c r="J40" s="24" t="s">
        <v>34</v>
      </c>
      <c r="K40" s="24">
        <v>0.80470538728585972</v>
      </c>
      <c r="L40" s="24">
        <v>0.25216234289845768</v>
      </c>
      <c r="M40" s="24">
        <v>1.4167359993300099E-3</v>
      </c>
      <c r="N40" s="24">
        <v>0.79747314050321938</v>
      </c>
      <c r="O40" s="24">
        <v>0.23402473817947053</v>
      </c>
      <c r="P40" s="24">
        <v>6.5526174197261255E-4</v>
      </c>
      <c r="Q40" s="24">
        <v>-0.26577722358546368</v>
      </c>
      <c r="R40" s="24">
        <v>0.58548918180565623</v>
      </c>
      <c r="S40" s="24">
        <v>0.64987168743284829</v>
      </c>
    </row>
    <row r="41" spans="2:19" x14ac:dyDescent="0.35">
      <c r="B41" s="24" t="s">
        <v>35</v>
      </c>
      <c r="C41" s="24">
        <v>0.57514132200335266</v>
      </c>
      <c r="D41" s="24">
        <v>0.13079755239949495</v>
      </c>
      <c r="E41" s="24">
        <v>1.0966276351442872E-5</v>
      </c>
      <c r="F41" s="24">
        <v>-7.7526337721109284E-2</v>
      </c>
      <c r="G41" s="24">
        <v>0.15974330763493677</v>
      </c>
      <c r="H41" s="24">
        <v>0.62745063303180704</v>
      </c>
      <c r="J41" s="24" t="s">
        <v>35</v>
      </c>
      <c r="K41" s="24">
        <v>0.92496020033514603</v>
      </c>
      <c r="L41" s="24">
        <v>0.16320653421615439</v>
      </c>
      <c r="M41" s="24">
        <v>1.4496253974982665E-8</v>
      </c>
      <c r="N41" s="24">
        <v>1.2828216104770052E-2</v>
      </c>
      <c r="O41" s="24">
        <v>0.70757175843475495</v>
      </c>
      <c r="P41" s="24">
        <v>0.98553521284941015</v>
      </c>
      <c r="Q41" s="24">
        <v>-2.5999318480549424E-2</v>
      </c>
      <c r="R41" s="24">
        <v>0.18215917721370387</v>
      </c>
      <c r="S41" s="24">
        <v>0.88650455383570592</v>
      </c>
    </row>
    <row r="42" spans="2:19" x14ac:dyDescent="0.35">
      <c r="B42" s="24" t="s">
        <v>36</v>
      </c>
      <c r="C42" s="24">
        <v>0.4273751996035241</v>
      </c>
      <c r="D42" s="24">
        <v>0.13395313703004369</v>
      </c>
      <c r="E42" s="24">
        <v>1.4203522219256026E-3</v>
      </c>
      <c r="F42" s="24">
        <v>-0.11689477974926846</v>
      </c>
      <c r="G42" s="24">
        <v>0.16691553731617947</v>
      </c>
      <c r="H42" s="24">
        <v>0.48372564895606018</v>
      </c>
      <c r="J42" s="24" t="s">
        <v>36</v>
      </c>
      <c r="K42" s="24">
        <v>0.78475045798105769</v>
      </c>
      <c r="L42" s="24">
        <v>0.17766156749822531</v>
      </c>
      <c r="M42" s="24">
        <v>1.0002992609337014E-5</v>
      </c>
      <c r="N42" s="24">
        <v>0.33889371942915708</v>
      </c>
      <c r="O42" s="24">
        <v>0.37835135182806812</v>
      </c>
      <c r="P42" s="24">
        <v>0.37040677848209347</v>
      </c>
      <c r="Q42" s="24">
        <v>-8.9030017809750936E-2</v>
      </c>
      <c r="R42" s="24">
        <v>0.20595220342603543</v>
      </c>
      <c r="S42" s="24">
        <v>0.66553439523632507</v>
      </c>
    </row>
    <row r="43" spans="2:19" x14ac:dyDescent="0.35">
      <c r="B43" s="24" t="s">
        <v>37</v>
      </c>
      <c r="C43" s="24">
        <v>0.53140396006030899</v>
      </c>
      <c r="D43" s="24">
        <v>0.14679119491375253</v>
      </c>
      <c r="E43" s="24">
        <v>2.944492109064889E-4</v>
      </c>
      <c r="F43" s="24">
        <v>0.52976982988196986</v>
      </c>
      <c r="G43" s="24">
        <v>0.35735641358325365</v>
      </c>
      <c r="H43" s="24">
        <v>0.13821552774657908</v>
      </c>
      <c r="J43" s="24" t="s">
        <v>37</v>
      </c>
      <c r="K43" s="24">
        <v>0.77576678056954573</v>
      </c>
      <c r="L43" s="24">
        <v>0.1797317450847668</v>
      </c>
      <c r="M43" s="24">
        <v>1.5870368879067343E-5</v>
      </c>
      <c r="N43" s="24">
        <v>0.18228290792635404</v>
      </c>
      <c r="O43" s="24">
        <v>0.52545173900570097</v>
      </c>
      <c r="P43" s="24">
        <v>0.72866115686655952</v>
      </c>
      <c r="Q43" s="24">
        <v>0.76192455380077817</v>
      </c>
      <c r="R43" s="24">
        <v>0.43206806202889725</v>
      </c>
      <c r="S43" s="24">
        <v>7.7826912831413742E-2</v>
      </c>
    </row>
    <row r="44" spans="2:19" x14ac:dyDescent="0.35">
      <c r="B44" s="24" t="s">
        <v>38</v>
      </c>
      <c r="C44" s="24">
        <v>0.56730168961507887</v>
      </c>
      <c r="D44" s="24">
        <v>0.17194518844415266</v>
      </c>
      <c r="E44" s="24">
        <v>9.6920384071874643E-4</v>
      </c>
      <c r="F44" s="24">
        <v>-0.16330444008608452</v>
      </c>
      <c r="G44" s="24">
        <v>0.19754008115049104</v>
      </c>
      <c r="H44" s="24">
        <v>0.40841270351130987</v>
      </c>
      <c r="J44" s="24" t="s">
        <v>38</v>
      </c>
      <c r="K44" s="24">
        <v>1.068543315263782</v>
      </c>
      <c r="L44" s="24">
        <v>0.24930510471786069</v>
      </c>
      <c r="M44" s="24">
        <v>1.8184796961806526E-5</v>
      </c>
      <c r="N44" s="24">
        <v>0.55778563538520298</v>
      </c>
      <c r="O44" s="24">
        <v>0.29286483899041049</v>
      </c>
      <c r="P44" s="24">
        <v>5.6834190752081959E-2</v>
      </c>
      <c r="Q44" s="24">
        <v>-5.5827275251533637E-2</v>
      </c>
      <c r="R44" s="24">
        <v>0.24589569482237109</v>
      </c>
      <c r="S44" s="24">
        <v>0.8203954319257114</v>
      </c>
    </row>
    <row r="45" spans="2:19" x14ac:dyDescent="0.35">
      <c r="B45" s="24" t="s">
        <v>39</v>
      </c>
      <c r="C45" s="24">
        <v>0.3314886740820488</v>
      </c>
      <c r="D45" s="24">
        <v>0.18105789464961311</v>
      </c>
      <c r="E45" s="24">
        <v>6.7123901724442714E-2</v>
      </c>
      <c r="F45" s="24">
        <v>-0.20095064443040839</v>
      </c>
      <c r="G45" s="24">
        <v>0.23794629363450528</v>
      </c>
      <c r="H45" s="24">
        <v>0.39837832750067892</v>
      </c>
      <c r="J45" s="24" t="s">
        <v>39</v>
      </c>
      <c r="K45" s="24">
        <v>0.8793283646511264</v>
      </c>
      <c r="L45" s="24">
        <v>0.27740598769672187</v>
      </c>
      <c r="M45" s="24">
        <v>1.5253090551741177E-3</v>
      </c>
      <c r="N45" s="24">
        <v>0.84081932969447615</v>
      </c>
      <c r="O45" s="24">
        <v>0.31813396826540236</v>
      </c>
      <c r="P45" s="24">
        <v>8.2181709576178985E-3</v>
      </c>
      <c r="Q45" s="24">
        <v>-0.13523542233868927</v>
      </c>
      <c r="R45" s="24">
        <v>0.34395087858012097</v>
      </c>
      <c r="S45" s="24">
        <v>0.69418478845371312</v>
      </c>
    </row>
    <row r="46" spans="2:19" x14ac:dyDescent="0.35">
      <c r="B46" s="24" t="s">
        <v>40</v>
      </c>
      <c r="C46" s="24">
        <v>0.61448865073449255</v>
      </c>
      <c r="D46" s="24">
        <v>0.18886095650831425</v>
      </c>
      <c r="E46" s="24">
        <v>1.1393001026933636E-3</v>
      </c>
      <c r="F46" s="24">
        <v>0.44914097759236027</v>
      </c>
      <c r="G46" s="24">
        <v>0.45685465503464379</v>
      </c>
      <c r="H46" s="24">
        <v>0.32555050497995985</v>
      </c>
      <c r="J46" s="24" t="s">
        <v>40</v>
      </c>
      <c r="K46" s="24">
        <v>0.93281941344286934</v>
      </c>
      <c r="L46" s="24">
        <v>0.27448695260227257</v>
      </c>
      <c r="M46" s="24">
        <v>6.77785712068113E-4</v>
      </c>
      <c r="N46" s="24">
        <v>1.0926377861636916</v>
      </c>
      <c r="O46" s="24">
        <v>0.24931936311344166</v>
      </c>
      <c r="P46" s="24">
        <v>1.1733450623774289E-5</v>
      </c>
      <c r="Q46" s="24">
        <v>0.63170467623315862</v>
      </c>
      <c r="R46" s="24">
        <v>0.64549772649999704</v>
      </c>
      <c r="S46" s="24">
        <v>0.32776188405889517</v>
      </c>
    </row>
    <row r="47" spans="2:19" x14ac:dyDescent="0.35">
      <c r="B47" s="24" t="s">
        <v>41</v>
      </c>
      <c r="C47" s="24">
        <v>0.87666907544115225</v>
      </c>
      <c r="D47" s="24">
        <v>0.19784842695710425</v>
      </c>
      <c r="E47" s="24">
        <v>9.3791162281142704E-6</v>
      </c>
      <c r="F47" s="24">
        <v>0.30589794085449862</v>
      </c>
      <c r="G47" s="24">
        <v>0.19427788249643546</v>
      </c>
      <c r="H47" s="24">
        <v>0.11536308519930794</v>
      </c>
      <c r="J47" s="24" t="s">
        <v>41</v>
      </c>
      <c r="K47" s="24">
        <v>0.65955849699173241</v>
      </c>
      <c r="L47" s="24">
        <v>0.31181286383990175</v>
      </c>
      <c r="M47" s="24">
        <v>3.440964627282872E-2</v>
      </c>
      <c r="N47" s="24">
        <v>1.7661771165309097</v>
      </c>
      <c r="O47" s="24">
        <v>0.30988867810079557</v>
      </c>
      <c r="P47" s="24">
        <v>1.2023532169891382E-8</v>
      </c>
      <c r="Q47" s="24">
        <v>0.39688011184847438</v>
      </c>
      <c r="R47" s="24">
        <v>0.2674391627959572</v>
      </c>
      <c r="S47" s="24">
        <v>0.13780852949565792</v>
      </c>
    </row>
    <row r="48" spans="2:19" x14ac:dyDescent="0.35">
      <c r="B48" s="24" t="s">
        <v>42</v>
      </c>
      <c r="C48" s="24">
        <v>1.209241947210183</v>
      </c>
      <c r="D48" s="24">
        <v>0.21595860001032557</v>
      </c>
      <c r="E48" s="24">
        <v>2.1507565062250933E-8</v>
      </c>
      <c r="F48" s="24">
        <v>-0.33210287102880698</v>
      </c>
      <c r="G48" s="24">
        <v>0.24717459831673647</v>
      </c>
      <c r="H48" s="24">
        <v>0.17907897280917995</v>
      </c>
      <c r="J48" s="24" t="s">
        <v>42</v>
      </c>
      <c r="K48" s="24">
        <v>0.99626399294633083</v>
      </c>
      <c r="L48" s="24">
        <v>0.34286695589344435</v>
      </c>
      <c r="M48" s="24">
        <v>3.6644802686218725E-3</v>
      </c>
      <c r="N48" s="24">
        <v>1.9269019677172952</v>
      </c>
      <c r="O48" s="24">
        <v>0.33843373071791949</v>
      </c>
      <c r="P48" s="24">
        <v>1.2439761443161501E-8</v>
      </c>
      <c r="Q48" s="24">
        <v>-0.52313621653077513</v>
      </c>
      <c r="R48" s="24">
        <v>0.40952828842567118</v>
      </c>
      <c r="S48" s="24">
        <v>0.2014569453940358</v>
      </c>
    </row>
    <row r="49" spans="1:19" x14ac:dyDescent="0.35">
      <c r="B49" s="24" t="s">
        <v>43</v>
      </c>
      <c r="C49" s="24">
        <v>0.91428311089651293</v>
      </c>
      <c r="D49" s="24">
        <v>0.22173332860023023</v>
      </c>
      <c r="E49" s="24">
        <v>3.7340904043281498E-5</v>
      </c>
      <c r="F49" s="24">
        <v>-0.51309461780306143</v>
      </c>
      <c r="G49" s="24">
        <v>0.52614144368395643</v>
      </c>
      <c r="H49" s="24">
        <v>0.32945966528591297</v>
      </c>
      <c r="J49" s="24" t="s">
        <v>43</v>
      </c>
      <c r="K49" s="24">
        <v>0.9260741908064829</v>
      </c>
      <c r="L49" s="24">
        <v>0.31775816596158113</v>
      </c>
      <c r="M49" s="24">
        <v>3.5637370937193769E-3</v>
      </c>
      <c r="N49" s="24">
        <v>1.4433323176575974</v>
      </c>
      <c r="O49" s="24">
        <v>0.24143122166594039</v>
      </c>
      <c r="P49" s="24">
        <v>2.2556967405051864E-9</v>
      </c>
      <c r="Q49" s="24">
        <v>-0.56848330823279924</v>
      </c>
      <c r="R49" s="24">
        <v>0.73935717598015671</v>
      </c>
      <c r="S49" s="24">
        <v>0.44195944209849802</v>
      </c>
    </row>
    <row r="50" spans="1:19" x14ac:dyDescent="0.35">
      <c r="B50" s="24" t="s">
        <v>44</v>
      </c>
      <c r="C50" s="24">
        <v>-1.2471475785759385</v>
      </c>
      <c r="D50" s="24">
        <v>0.19133346637032306</v>
      </c>
      <c r="E50" s="24">
        <v>7.1161521120188809E-11</v>
      </c>
      <c r="F50" s="24">
        <v>-0.18459148348201665</v>
      </c>
      <c r="G50" s="24">
        <v>0.24772892121208689</v>
      </c>
      <c r="H50" s="24">
        <v>0.45619012761767141</v>
      </c>
      <c r="J50" s="24" t="s">
        <v>44</v>
      </c>
      <c r="K50" s="24">
        <v>-2.0461793732709057</v>
      </c>
      <c r="L50" s="24">
        <v>0.31416329704998208</v>
      </c>
      <c r="M50" s="24">
        <v>7.3611783335536529E-11</v>
      </c>
      <c r="N50" s="24">
        <v>1.4531524054517437</v>
      </c>
      <c r="O50" s="24">
        <v>0.26800207808960019</v>
      </c>
      <c r="P50" s="24">
        <v>5.8880364361968418E-8</v>
      </c>
      <c r="Q50" s="24">
        <v>-0.33779055324344226</v>
      </c>
      <c r="R50" s="24">
        <v>0.330257858539863</v>
      </c>
      <c r="S50" s="24">
        <v>0.30639838638719419</v>
      </c>
    </row>
    <row r="51" spans="1:19" x14ac:dyDescent="0.35">
      <c r="B51" s="24" t="s">
        <v>45</v>
      </c>
      <c r="C51" s="24">
        <v>-1.0465644280707402</v>
      </c>
      <c r="D51" s="24">
        <v>0.20101355890577258</v>
      </c>
      <c r="E51" s="24">
        <v>1.925010206793587E-7</v>
      </c>
      <c r="F51" s="24">
        <v>0.3115324374111178</v>
      </c>
      <c r="G51" s="24">
        <v>0.27636895835870756</v>
      </c>
      <c r="H51" s="24">
        <v>0.25964363374832322</v>
      </c>
      <c r="J51" s="24" t="s">
        <v>45</v>
      </c>
      <c r="K51" s="24">
        <v>-2.1284392787790347</v>
      </c>
      <c r="L51" s="24">
        <v>0.35208927355140412</v>
      </c>
      <c r="M51" s="24">
        <v>1.4925316538239031E-9</v>
      </c>
      <c r="N51" s="24">
        <v>1.5681942114659038</v>
      </c>
      <c r="O51" s="24">
        <v>0.29522705031858409</v>
      </c>
      <c r="P51" s="24">
        <v>1.0853323617610044E-7</v>
      </c>
      <c r="Q51" s="24">
        <v>0.27643890894691536</v>
      </c>
      <c r="R51" s="24">
        <v>0.44318874120719859</v>
      </c>
      <c r="S51" s="24">
        <v>0.53279188220335305</v>
      </c>
    </row>
    <row r="52" spans="1:19" x14ac:dyDescent="0.35">
      <c r="B52" s="24" t="s">
        <v>46</v>
      </c>
      <c r="C52" s="24">
        <v>-1.2773767815246286</v>
      </c>
      <c r="D52" s="24">
        <v>0.20826171850226466</v>
      </c>
      <c r="E52" s="24">
        <v>8.5957263529223837E-10</v>
      </c>
      <c r="F52" s="24">
        <v>-0.69577801217913249</v>
      </c>
      <c r="G52" s="24">
        <v>0.49779859702814871</v>
      </c>
      <c r="H52" s="24">
        <v>0.1622002092453243</v>
      </c>
      <c r="J52" s="24" t="s">
        <v>46</v>
      </c>
      <c r="K52" s="24">
        <v>-1.8835882950009579</v>
      </c>
      <c r="L52" s="24">
        <v>0.29866059304258086</v>
      </c>
      <c r="M52" s="24">
        <v>2.8489033354617277E-10</v>
      </c>
      <c r="N52" s="24">
        <v>0.81024875106906413</v>
      </c>
      <c r="O52" s="24">
        <v>0.30771108553662796</v>
      </c>
      <c r="P52" s="24">
        <v>8.459753828387484E-3</v>
      </c>
      <c r="Q52" s="24">
        <v>-1.066846885001328</v>
      </c>
      <c r="R52" s="24">
        <v>0.67570039786030622</v>
      </c>
      <c r="S52" s="24">
        <v>0.1143645889585776</v>
      </c>
    </row>
    <row r="54" spans="1:19" x14ac:dyDescent="0.35">
      <c r="B54" s="24" t="s">
        <v>13</v>
      </c>
      <c r="C54" s="24"/>
      <c r="D54" s="24"/>
      <c r="E54" s="24"/>
      <c r="F54" s="24"/>
      <c r="G54" s="24"/>
      <c r="H54" s="24"/>
      <c r="J54" s="24" t="s">
        <v>13</v>
      </c>
      <c r="K54" s="24"/>
      <c r="L54" s="24"/>
      <c r="M54" s="24"/>
      <c r="N54" s="24"/>
      <c r="O54" s="24"/>
      <c r="P54" s="24"/>
      <c r="Q54" s="24"/>
      <c r="R54" s="24"/>
      <c r="S54" s="24"/>
    </row>
    <row r="55" spans="1:19" x14ac:dyDescent="0.35">
      <c r="B55" s="24" t="s">
        <v>14</v>
      </c>
      <c r="C55" s="24">
        <v>-2442.0648000182596</v>
      </c>
      <c r="D55" s="24"/>
      <c r="E55" s="24"/>
      <c r="F55" s="24"/>
      <c r="G55" s="24"/>
      <c r="H55" s="24"/>
      <c r="J55" s="24" t="s">
        <v>14</v>
      </c>
      <c r="K55" s="24">
        <v>-2442.0648000182596</v>
      </c>
      <c r="L55" s="24"/>
      <c r="M55" s="24"/>
      <c r="N55" s="24"/>
      <c r="O55" s="24"/>
      <c r="P55" s="24"/>
      <c r="Q55" s="24"/>
      <c r="R55" s="24"/>
      <c r="S55" s="24"/>
    </row>
    <row r="56" spans="1:19" x14ac:dyDescent="0.35">
      <c r="B56" s="24" t="s">
        <v>15</v>
      </c>
      <c r="C56" s="24">
        <v>-2020.3528086994645</v>
      </c>
      <c r="D56" s="24"/>
      <c r="E56" s="24"/>
      <c r="F56" s="24"/>
      <c r="G56" s="24"/>
      <c r="H56" s="24"/>
      <c r="J56" s="24" t="s">
        <v>15</v>
      </c>
      <c r="K56" s="24">
        <v>-1883.4406178340889</v>
      </c>
      <c r="L56" s="24"/>
      <c r="M56" s="24"/>
      <c r="N56" s="24"/>
      <c r="O56" s="24"/>
      <c r="P56" s="24"/>
      <c r="Q56" s="24"/>
      <c r="R56" s="24"/>
      <c r="S56" s="24"/>
    </row>
    <row r="57" spans="1:19" x14ac:dyDescent="0.35">
      <c r="B57" s="24" t="s">
        <v>16</v>
      </c>
      <c r="C57" s="24">
        <v>0.17268665078651557</v>
      </c>
      <c r="D57" s="24"/>
      <c r="E57" s="24"/>
      <c r="F57" s="24"/>
      <c r="G57" s="24"/>
      <c r="H57" s="24"/>
      <c r="J57" s="24" t="s">
        <v>16</v>
      </c>
      <c r="K57" s="24">
        <v>0.22875076131476679</v>
      </c>
      <c r="L57" s="24"/>
      <c r="M57" s="24"/>
      <c r="N57" s="24"/>
      <c r="O57" s="24"/>
      <c r="P57" s="24"/>
      <c r="Q57" s="24"/>
      <c r="R57" s="24"/>
      <c r="S57" s="24"/>
    </row>
    <row r="58" spans="1:19" x14ac:dyDescent="0.35">
      <c r="B58" s="24" t="s">
        <v>17</v>
      </c>
      <c r="C58" s="24">
        <v>0.42595098533701736</v>
      </c>
      <c r="J58" s="24" t="s">
        <v>17</v>
      </c>
      <c r="K58" s="24">
        <v>0.45358600192214465</v>
      </c>
    </row>
    <row r="59" spans="1:19" x14ac:dyDescent="0.35">
      <c r="B59" s="24" t="s">
        <v>18</v>
      </c>
      <c r="C59" s="24">
        <v>1.8026128376928809</v>
      </c>
      <c r="J59" s="24" t="s">
        <v>18</v>
      </c>
      <c r="K59" s="24">
        <v>1.7054050438185753</v>
      </c>
    </row>
    <row r="60" spans="1:19" x14ac:dyDescent="0.35">
      <c r="B60" s="24" t="s">
        <v>19</v>
      </c>
      <c r="C60" s="24">
        <v>2296</v>
      </c>
      <c r="J60" s="24" t="s">
        <v>19</v>
      </c>
      <c r="K60" s="24">
        <v>2296</v>
      </c>
    </row>
    <row r="61" spans="1:19" x14ac:dyDescent="0.35">
      <c r="B61" s="24" t="s">
        <v>20</v>
      </c>
      <c r="C61" s="24">
        <v>48</v>
      </c>
      <c r="J61" s="24" t="s">
        <v>20</v>
      </c>
      <c r="K61" s="24">
        <v>72</v>
      </c>
    </row>
    <row r="63" spans="1:19" x14ac:dyDescent="0.35">
      <c r="A63" s="1" t="s">
        <v>82</v>
      </c>
    </row>
    <row r="64" spans="1:19" x14ac:dyDescent="0.35">
      <c r="B64" s="24" t="s">
        <v>0</v>
      </c>
      <c r="C64" s="24"/>
      <c r="D64" s="24"/>
      <c r="E64" s="24"/>
      <c r="F64" s="24"/>
      <c r="G64" s="24"/>
      <c r="H64" s="24"/>
      <c r="J64" s="24" t="s">
        <v>21</v>
      </c>
      <c r="K64" s="24"/>
      <c r="L64" s="24"/>
      <c r="M64" s="24"/>
      <c r="N64" s="24"/>
      <c r="O64" s="24"/>
      <c r="P64" s="24"/>
      <c r="Q64" s="24"/>
      <c r="R64" s="24"/>
      <c r="S64" s="24"/>
    </row>
    <row r="65" spans="2:19" x14ac:dyDescent="0.35">
      <c r="B65" s="24"/>
      <c r="C65" s="24"/>
      <c r="D65" s="24"/>
      <c r="E65" s="24"/>
      <c r="F65" s="24" t="s">
        <v>117</v>
      </c>
      <c r="G65" s="24"/>
      <c r="H65" s="24"/>
      <c r="J65" s="24"/>
      <c r="K65" s="24" t="s">
        <v>22</v>
      </c>
      <c r="L65" s="24"/>
      <c r="M65" s="24"/>
      <c r="N65" s="24" t="s">
        <v>23</v>
      </c>
      <c r="O65" s="24"/>
      <c r="P65" s="24"/>
      <c r="Q65" s="24" t="s">
        <v>117</v>
      </c>
      <c r="R65" s="24"/>
      <c r="S65" s="24"/>
    </row>
    <row r="66" spans="2:19" x14ac:dyDescent="0.35">
      <c r="B66" s="24" t="s">
        <v>1</v>
      </c>
      <c r="C66" s="24" t="s">
        <v>2</v>
      </c>
      <c r="D66" s="24" t="s">
        <v>3</v>
      </c>
      <c r="E66" s="24" t="s">
        <v>4</v>
      </c>
      <c r="F66" s="24" t="s">
        <v>2</v>
      </c>
      <c r="G66" s="24" t="s">
        <v>3</v>
      </c>
      <c r="H66" s="24" t="s">
        <v>4</v>
      </c>
      <c r="J66" s="24" t="s">
        <v>1</v>
      </c>
      <c r="K66" s="24" t="s">
        <v>2</v>
      </c>
      <c r="L66" s="24" t="s">
        <v>3</v>
      </c>
      <c r="M66" s="24" t="s">
        <v>4</v>
      </c>
      <c r="N66" s="24" t="s">
        <v>2</v>
      </c>
      <c r="O66" s="24" t="s">
        <v>3</v>
      </c>
      <c r="P66" s="24" t="s">
        <v>4</v>
      </c>
      <c r="Q66" s="24" t="s">
        <v>2</v>
      </c>
      <c r="R66" s="24" t="s">
        <v>3</v>
      </c>
      <c r="S66" s="24" t="s">
        <v>4</v>
      </c>
    </row>
    <row r="67" spans="2:19" x14ac:dyDescent="0.35">
      <c r="B67" s="24" t="s">
        <v>24</v>
      </c>
      <c r="C67" s="24">
        <v>1.9492131199792195</v>
      </c>
      <c r="D67" s="24">
        <v>0.15869164461440866</v>
      </c>
      <c r="E67" s="24">
        <v>0</v>
      </c>
      <c r="F67" s="24">
        <v>0.42362436891758942</v>
      </c>
      <c r="G67" s="24">
        <v>0.2150604135631751</v>
      </c>
      <c r="H67" s="24">
        <v>4.8862167564827974E-2</v>
      </c>
      <c r="J67" s="24" t="s">
        <v>24</v>
      </c>
      <c r="K67" s="24">
        <v>2.4556731437129811</v>
      </c>
      <c r="L67" s="24">
        <v>0.21016894444988443</v>
      </c>
      <c r="M67" s="24">
        <v>0</v>
      </c>
      <c r="N67" s="24">
        <v>1.0167856763536822E-2</v>
      </c>
      <c r="O67" s="24">
        <v>0.34318130417584336</v>
      </c>
      <c r="P67" s="24">
        <v>0.97636354590781371</v>
      </c>
      <c r="Q67" s="24">
        <v>0.51134970909476751</v>
      </c>
      <c r="R67" s="24">
        <v>0.25019864480715492</v>
      </c>
      <c r="S67" s="24">
        <v>4.0975790348560581E-2</v>
      </c>
    </row>
    <row r="68" spans="2:19" x14ac:dyDescent="0.35">
      <c r="B68" s="24" t="s">
        <v>50</v>
      </c>
      <c r="C68" s="24">
        <v>2.1070350253192243</v>
      </c>
      <c r="D68" s="24">
        <v>0.12038664961762748</v>
      </c>
      <c r="E68" s="24">
        <v>0</v>
      </c>
      <c r="F68" s="24">
        <v>-0.38886545456441807</v>
      </c>
      <c r="G68" s="24">
        <v>0.15176264356965544</v>
      </c>
      <c r="H68" s="24">
        <v>1.0397350034957231E-2</v>
      </c>
      <c r="J68" s="24" t="s">
        <v>50</v>
      </c>
      <c r="K68" s="24">
        <v>2.754582107980216</v>
      </c>
      <c r="L68" s="24">
        <v>0.16872408941603431</v>
      </c>
      <c r="M68" s="24">
        <v>0</v>
      </c>
      <c r="N68" s="24">
        <v>8.7210167803942612E-3</v>
      </c>
      <c r="O68" s="24">
        <v>0.21408802725376777</v>
      </c>
      <c r="P68" s="24">
        <v>0.96750663375661339</v>
      </c>
      <c r="Q68" s="24">
        <v>-0.36434811548569124</v>
      </c>
      <c r="R68" s="24">
        <v>0.18981329386656573</v>
      </c>
      <c r="S68" s="24">
        <v>5.4920088543471524E-2</v>
      </c>
    </row>
    <row r="69" spans="2:19" x14ac:dyDescent="0.35">
      <c r="B69" s="24" t="s">
        <v>27</v>
      </c>
      <c r="C69" s="24">
        <v>2.2540777235191425</v>
      </c>
      <c r="D69" s="24">
        <v>0.18340628511880841</v>
      </c>
      <c r="E69" s="24">
        <v>0</v>
      </c>
      <c r="F69" s="24">
        <v>0.65244971542158803</v>
      </c>
      <c r="G69" s="24">
        <v>0.24111958197499683</v>
      </c>
      <c r="H69" s="24">
        <v>6.8115949655669361E-3</v>
      </c>
      <c r="J69" s="24" t="s">
        <v>27</v>
      </c>
      <c r="K69" s="24">
        <v>3.0283235999274334</v>
      </c>
      <c r="L69" s="24">
        <v>0.26778477482546437</v>
      </c>
      <c r="M69" s="24">
        <v>0</v>
      </c>
      <c r="N69" s="24">
        <v>9.0423213828139375E-3</v>
      </c>
      <c r="O69" s="24">
        <v>0.28517854970802359</v>
      </c>
      <c r="P69" s="24">
        <v>0.97470525079039549</v>
      </c>
      <c r="Q69" s="24">
        <v>0.81268567427027139</v>
      </c>
      <c r="R69" s="24">
        <v>0.29725731420538754</v>
      </c>
      <c r="S69" s="24">
        <v>6.258016018864776E-3</v>
      </c>
    </row>
    <row r="70" spans="2:19" x14ac:dyDescent="0.35">
      <c r="B70" s="24" t="s">
        <v>51</v>
      </c>
      <c r="C70" s="24">
        <v>2.5177181783000724</v>
      </c>
      <c r="D70" s="24">
        <v>0.13692224824537361</v>
      </c>
      <c r="E70" s="24">
        <v>0</v>
      </c>
      <c r="F70" s="24">
        <v>-0.15691688949391616</v>
      </c>
      <c r="G70" s="24">
        <v>0.19939390942932572</v>
      </c>
      <c r="H70" s="24">
        <v>0.43129982563902303</v>
      </c>
      <c r="J70" s="24" t="s">
        <v>51</v>
      </c>
      <c r="K70" s="24">
        <v>3.3795037733415314</v>
      </c>
      <c r="L70" s="24">
        <v>0.20123095891902892</v>
      </c>
      <c r="M70" s="24">
        <v>0</v>
      </c>
      <c r="N70" s="24">
        <v>1.1538917540969477E-2</v>
      </c>
      <c r="O70" s="24">
        <v>0.20364487598363332</v>
      </c>
      <c r="P70" s="24">
        <v>0.95481447790996299</v>
      </c>
      <c r="Q70" s="24">
        <v>-0.12944471312986122</v>
      </c>
      <c r="R70" s="24">
        <v>0.27152202784378066</v>
      </c>
      <c r="S70" s="24">
        <v>0.63354910751118343</v>
      </c>
    </row>
    <row r="71" spans="2:19" x14ac:dyDescent="0.35">
      <c r="B71" s="24" t="s">
        <v>30</v>
      </c>
      <c r="C71" s="24">
        <v>0.84393133369976314</v>
      </c>
      <c r="D71" s="24">
        <v>0.14121743536695419</v>
      </c>
      <c r="E71" s="24">
        <v>2.2852468806178194E-9</v>
      </c>
      <c r="F71" s="24">
        <v>0.3495887153196186</v>
      </c>
      <c r="G71" s="24">
        <v>0.17877369894348608</v>
      </c>
      <c r="H71" s="24">
        <v>5.0526229003317269E-2</v>
      </c>
      <c r="J71" s="24" t="s">
        <v>30</v>
      </c>
      <c r="K71" s="24">
        <v>1.1856950627705123</v>
      </c>
      <c r="L71" s="24">
        <v>0.17482154879378442</v>
      </c>
      <c r="M71" s="24">
        <v>1.1826317702912092E-11</v>
      </c>
      <c r="N71" s="24">
        <v>5.6824329670428914E-3</v>
      </c>
      <c r="O71" s="24">
        <v>0.48948629016724376</v>
      </c>
      <c r="P71" s="24">
        <v>0.99073758798328893</v>
      </c>
      <c r="Q71" s="24">
        <v>0.47965333857810599</v>
      </c>
      <c r="R71" s="24">
        <v>0.21966223532039128</v>
      </c>
      <c r="S71" s="24">
        <v>2.8992028048372864E-2</v>
      </c>
    </row>
    <row r="72" spans="2:19" x14ac:dyDescent="0.35">
      <c r="B72" s="24" t="s">
        <v>52</v>
      </c>
      <c r="C72" s="24">
        <v>0.6331800418242054</v>
      </c>
      <c r="D72" s="24">
        <v>0.10084493164026796</v>
      </c>
      <c r="E72" s="24">
        <v>3.4130742676552472E-10</v>
      </c>
      <c r="F72" s="24">
        <v>-2.2018324417198514E-2</v>
      </c>
      <c r="G72" s="24">
        <v>0.15450777418170536</v>
      </c>
      <c r="H72" s="24">
        <v>0.88668013825308534</v>
      </c>
      <c r="J72" s="24" t="s">
        <v>52</v>
      </c>
      <c r="K72" s="24">
        <v>0.90220578290101816</v>
      </c>
      <c r="L72" s="24">
        <v>0.12275439861277253</v>
      </c>
      <c r="M72" s="24">
        <v>1.9872992140790302E-13</v>
      </c>
      <c r="N72" s="24">
        <v>5.8955311806820369E-4</v>
      </c>
      <c r="O72" s="24">
        <v>0.48272105888581124</v>
      </c>
      <c r="P72" s="24">
        <v>0.99902553409452444</v>
      </c>
      <c r="Q72" s="24">
        <v>-1.3962215010051918E-2</v>
      </c>
      <c r="R72" s="24">
        <v>0.1853564277924889</v>
      </c>
      <c r="S72" s="24">
        <v>0.93995509172690261</v>
      </c>
    </row>
    <row r="73" spans="2:19" x14ac:dyDescent="0.35">
      <c r="B73" s="24" t="s">
        <v>53</v>
      </c>
      <c r="C73" s="24">
        <v>0.9013586643339826</v>
      </c>
      <c r="D73" s="24">
        <v>0.17538289362125992</v>
      </c>
      <c r="E73" s="24">
        <v>2.7565207405544356E-7</v>
      </c>
      <c r="F73" s="24">
        <v>0.4781167217492952</v>
      </c>
      <c r="G73" s="24">
        <v>0.23397390583239505</v>
      </c>
      <c r="H73" s="24">
        <v>4.1006752347997999E-2</v>
      </c>
      <c r="J73" s="24" t="s">
        <v>53</v>
      </c>
      <c r="K73" s="24">
        <v>1.427675597991366</v>
      </c>
      <c r="L73" s="24">
        <v>0.24906243881416051</v>
      </c>
      <c r="M73" s="24">
        <v>9.9136543418865131E-9</v>
      </c>
      <c r="N73" s="24">
        <v>0.6385744624959131</v>
      </c>
      <c r="O73" s="24">
        <v>0.24078286785717648</v>
      </c>
      <c r="P73" s="24">
        <v>7.9998535367544754E-3</v>
      </c>
      <c r="Q73" s="24">
        <v>0.66946305284531227</v>
      </c>
      <c r="R73" s="24">
        <v>0.30124367174937594</v>
      </c>
      <c r="S73" s="24">
        <v>2.6260966467514413E-2</v>
      </c>
    </row>
    <row r="74" spans="2:19" x14ac:dyDescent="0.35">
      <c r="B74" s="24" t="s">
        <v>54</v>
      </c>
      <c r="C74" s="24">
        <v>0.74258108576559467</v>
      </c>
      <c r="D74" s="24">
        <v>0.12524787129725864</v>
      </c>
      <c r="E74" s="24">
        <v>3.0498583658555845E-9</v>
      </c>
      <c r="F74" s="24">
        <v>9.76611837419889E-2</v>
      </c>
      <c r="G74" s="24">
        <v>0.2039775117341307</v>
      </c>
      <c r="H74" s="24">
        <v>0.63209224882180237</v>
      </c>
      <c r="J74" s="24" t="s">
        <v>54</v>
      </c>
      <c r="K74" s="24">
        <v>1.1342421487076486</v>
      </c>
      <c r="L74" s="24">
        <v>0.1763997377245185</v>
      </c>
      <c r="M74" s="24">
        <v>1.276427852303641E-10</v>
      </c>
      <c r="N74" s="24">
        <v>0.80880231239832601</v>
      </c>
      <c r="O74" s="24">
        <v>0.16866563477104629</v>
      </c>
      <c r="P74" s="24">
        <v>1.6243158660333989E-6</v>
      </c>
      <c r="Q74" s="24">
        <v>0.20549070969772412</v>
      </c>
      <c r="R74" s="24">
        <v>0.2873422342347382</v>
      </c>
      <c r="S74" s="24">
        <v>0.47452085302139935</v>
      </c>
    </row>
    <row r="75" spans="2:19" x14ac:dyDescent="0.35">
      <c r="B75" s="24" t="s">
        <v>35</v>
      </c>
      <c r="C75" s="24">
        <v>0.57514146872387362</v>
      </c>
      <c r="D75" s="24">
        <v>0.13079756455109773</v>
      </c>
      <c r="E75" s="24">
        <v>1.0966240329590704E-5</v>
      </c>
      <c r="F75" s="24">
        <v>-7.7526927161842896E-2</v>
      </c>
      <c r="G75" s="24">
        <v>0.15974338491045628</v>
      </c>
      <c r="H75" s="24">
        <v>0.62744818249505641</v>
      </c>
      <c r="J75" s="24" t="s">
        <v>35</v>
      </c>
      <c r="K75" s="24">
        <v>0.92389079166372978</v>
      </c>
      <c r="L75" s="24">
        <v>0.16308221515787477</v>
      </c>
      <c r="M75" s="24">
        <v>1.4686666327534681E-8</v>
      </c>
      <c r="N75" s="24">
        <v>2.5672963365025027E-3</v>
      </c>
      <c r="O75" s="24">
        <v>0.64764731168283984</v>
      </c>
      <c r="P75" s="24">
        <v>0.99683716629663399</v>
      </c>
      <c r="Q75" s="24">
        <v>-2.6622368463690347E-2</v>
      </c>
      <c r="R75" s="24">
        <v>0.18191239502805515</v>
      </c>
      <c r="S75" s="24">
        <v>0.88364731190074108</v>
      </c>
    </row>
    <row r="76" spans="2:19" x14ac:dyDescent="0.35">
      <c r="B76" s="24" t="s">
        <v>55</v>
      </c>
      <c r="C76" s="24">
        <v>0.42440205264090586</v>
      </c>
      <c r="D76" s="24">
        <v>9.3188640335722606E-2</v>
      </c>
      <c r="E76" s="24">
        <v>5.2579010654252301E-6</v>
      </c>
      <c r="F76" s="24">
        <v>-2.6163146798027292E-2</v>
      </c>
      <c r="G76" s="24">
        <v>0.14164900127380309</v>
      </c>
      <c r="H76" s="24">
        <v>0.85346115508570541</v>
      </c>
      <c r="J76" s="24" t="s">
        <v>55</v>
      </c>
      <c r="K76" s="24">
        <v>0.68637929192458424</v>
      </c>
      <c r="L76" s="24">
        <v>0.1160906213095136</v>
      </c>
      <c r="M76" s="24">
        <v>3.3706855084858489E-9</v>
      </c>
      <c r="N76" s="24">
        <v>0.24464863281979743</v>
      </c>
      <c r="O76" s="24">
        <v>0.34919574777290835</v>
      </c>
      <c r="P76" s="24">
        <v>0.48354893876019323</v>
      </c>
      <c r="Q76" s="24">
        <v>3.7450923442866824E-2</v>
      </c>
      <c r="R76" s="24">
        <v>0.17045274763647927</v>
      </c>
      <c r="S76" s="24">
        <v>0.82609358789291765</v>
      </c>
    </row>
    <row r="77" spans="2:19" x14ac:dyDescent="0.35">
      <c r="B77" s="24" t="s">
        <v>38</v>
      </c>
      <c r="C77" s="24">
        <v>0.56730296348428677</v>
      </c>
      <c r="D77" s="24">
        <v>0.17194523204505324</v>
      </c>
      <c r="E77" s="24">
        <v>9.6918114859922966E-4</v>
      </c>
      <c r="F77" s="24">
        <v>-0.16330411470798106</v>
      </c>
      <c r="G77" s="24">
        <v>0.19754000024043014</v>
      </c>
      <c r="H77" s="24">
        <v>0.40841344538144808</v>
      </c>
      <c r="J77" s="24" t="s">
        <v>38</v>
      </c>
      <c r="K77" s="24">
        <v>1.0682784803435597</v>
      </c>
      <c r="L77" s="24">
        <v>0.2488820387087145</v>
      </c>
      <c r="M77" s="24">
        <v>1.7682506775695828E-5</v>
      </c>
      <c r="N77" s="24">
        <v>0.54246579724252642</v>
      </c>
      <c r="O77" s="24">
        <v>0.30183593705557954</v>
      </c>
      <c r="P77" s="24">
        <v>7.2300587911007907E-2</v>
      </c>
      <c r="Q77" s="24">
        <v>-5.7088889317037574E-2</v>
      </c>
      <c r="R77" s="24">
        <v>0.24537410078930974</v>
      </c>
      <c r="S77" s="24">
        <v>0.81602495425303601</v>
      </c>
    </row>
    <row r="78" spans="2:19" x14ac:dyDescent="0.35">
      <c r="B78" s="24" t="s">
        <v>56</v>
      </c>
      <c r="C78" s="24">
        <v>0.43600313621337489</v>
      </c>
      <c r="D78" s="24">
        <v>0.12360354071253297</v>
      </c>
      <c r="E78" s="24">
        <v>4.1961086845598849E-4</v>
      </c>
      <c r="F78" s="24">
        <v>-6.8688306765515517E-2</v>
      </c>
      <c r="G78" s="24">
        <v>0.19302198791649777</v>
      </c>
      <c r="H78" s="24">
        <v>0.72194734448211828</v>
      </c>
      <c r="J78" s="24" t="s">
        <v>56</v>
      </c>
      <c r="K78" s="24">
        <v>0.81121652717652881</v>
      </c>
      <c r="L78" s="24">
        <v>0.18400442102576925</v>
      </c>
      <c r="M78" s="24">
        <v>1.0400277966837734E-5</v>
      </c>
      <c r="N78" s="24">
        <v>1.0236154776082853</v>
      </c>
      <c r="O78" s="24">
        <v>0.18853793971734481</v>
      </c>
      <c r="P78" s="24">
        <v>5.6598313369349285E-8</v>
      </c>
      <c r="Q78" s="24">
        <v>3.2526311668959432E-2</v>
      </c>
      <c r="R78" s="24">
        <v>0.27906653253234737</v>
      </c>
      <c r="S78" s="24">
        <v>0.90721351731743272</v>
      </c>
    </row>
    <row r="79" spans="2:19" x14ac:dyDescent="0.35">
      <c r="B79" s="24" t="s">
        <v>41</v>
      </c>
      <c r="C79" s="24">
        <v>0.87666739863794796</v>
      </c>
      <c r="D79" s="24">
        <v>0.19784841119403343</v>
      </c>
      <c r="E79" s="24">
        <v>9.3794695545934559E-6</v>
      </c>
      <c r="F79" s="24">
        <v>0.30589809471148183</v>
      </c>
      <c r="G79" s="24">
        <v>0.19427799949273764</v>
      </c>
      <c r="H79" s="24">
        <v>0.11536312129429716</v>
      </c>
      <c r="J79" s="24" t="s">
        <v>41</v>
      </c>
      <c r="K79" s="24">
        <v>0.65778764422866298</v>
      </c>
      <c r="L79" s="24">
        <v>0.31253532981233617</v>
      </c>
      <c r="M79" s="24">
        <v>3.5318953433792766E-2</v>
      </c>
      <c r="N79" s="24">
        <v>1.7629411854112462</v>
      </c>
      <c r="O79" s="24">
        <v>0.31074497564109743</v>
      </c>
      <c r="P79" s="24">
        <v>1.4009442494966606E-8</v>
      </c>
      <c r="Q79" s="24">
        <v>0.39624823629944655</v>
      </c>
      <c r="R79" s="24">
        <v>0.26691907477761995</v>
      </c>
      <c r="S79" s="24">
        <v>0.13766950040419301</v>
      </c>
    </row>
    <row r="80" spans="2:19" x14ac:dyDescent="0.35">
      <c r="B80" s="24" t="s">
        <v>57</v>
      </c>
      <c r="C80" s="24">
        <v>1.046034904667863</v>
      </c>
      <c r="D80" s="24">
        <v>0.14719640443481077</v>
      </c>
      <c r="E80" s="24">
        <v>1.191269305422793E-12</v>
      </c>
      <c r="F80" s="24">
        <v>-0.4136479402802114</v>
      </c>
      <c r="G80" s="24">
        <v>0.20930700371706004</v>
      </c>
      <c r="H80" s="24">
        <v>4.8123779276609824E-2</v>
      </c>
      <c r="J80" s="24" t="s">
        <v>57</v>
      </c>
      <c r="K80" s="24">
        <v>0.94501393181408266</v>
      </c>
      <c r="L80" s="24">
        <v>0.21904514629987512</v>
      </c>
      <c r="M80" s="24">
        <v>1.6015090553933575E-5</v>
      </c>
      <c r="N80" s="24">
        <v>1.5863201696696889</v>
      </c>
      <c r="O80" s="24">
        <v>0.19252719457854287</v>
      </c>
      <c r="P80" s="24">
        <v>2.2204460492503131E-16</v>
      </c>
      <c r="Q80" s="24">
        <v>-0.54851360901410351</v>
      </c>
      <c r="R80" s="24">
        <v>0.32307945592188919</v>
      </c>
      <c r="S80" s="24">
        <v>8.9551763896456915E-2</v>
      </c>
    </row>
    <row r="81" spans="1:19" x14ac:dyDescent="0.35">
      <c r="B81" s="24" t="s">
        <v>44</v>
      </c>
      <c r="C81" s="24">
        <v>-1.2471509949485247</v>
      </c>
      <c r="D81" s="24">
        <v>0.19133349454198889</v>
      </c>
      <c r="E81" s="24">
        <v>7.1153527514411508E-11</v>
      </c>
      <c r="F81" s="24">
        <v>-0.18458805891745456</v>
      </c>
      <c r="G81" s="24">
        <v>0.24772868171544735</v>
      </c>
      <c r="H81" s="24">
        <v>0.45619804830611654</v>
      </c>
      <c r="J81" s="24" t="s">
        <v>44</v>
      </c>
      <c r="K81" s="24">
        <v>-2.0428330294384338</v>
      </c>
      <c r="L81" s="24">
        <v>0.31349325593650673</v>
      </c>
      <c r="M81" s="24">
        <v>7.2036820952803282E-11</v>
      </c>
      <c r="N81" s="24">
        <v>1.4432681182268943</v>
      </c>
      <c r="O81" s="24">
        <v>0.26486833184476744</v>
      </c>
      <c r="P81" s="24">
        <v>5.0653191863148095E-8</v>
      </c>
      <c r="Q81" s="24">
        <v>-0.33518700568867787</v>
      </c>
      <c r="R81" s="24">
        <v>0.32919885803357196</v>
      </c>
      <c r="S81" s="24">
        <v>0.30858764135224304</v>
      </c>
    </row>
    <row r="82" spans="1:19" x14ac:dyDescent="0.35">
      <c r="B82" s="24" t="s">
        <v>58</v>
      </c>
      <c r="C82" s="24">
        <v>-1.0996691743971128</v>
      </c>
      <c r="D82" s="24">
        <v>0.1384549093945574</v>
      </c>
      <c r="E82" s="24">
        <v>1.9984014443252818E-15</v>
      </c>
      <c r="F82" s="24">
        <v>9.909591783288782E-2</v>
      </c>
      <c r="G82" s="24">
        <v>0.22532851521736466</v>
      </c>
      <c r="H82" s="24">
        <v>0.66009342170049123</v>
      </c>
      <c r="J82" s="24" t="s">
        <v>58</v>
      </c>
      <c r="K82" s="24">
        <v>-1.8441646813032961</v>
      </c>
      <c r="L82" s="24">
        <v>0.21390467271665459</v>
      </c>
      <c r="M82" s="24">
        <v>0</v>
      </c>
      <c r="N82" s="24">
        <v>1.1430897832350426</v>
      </c>
      <c r="O82" s="24">
        <v>0.19638562904766693</v>
      </c>
      <c r="P82" s="24">
        <v>5.8623188525785963E-9</v>
      </c>
      <c r="Q82" s="24">
        <v>-3.2621503752920819E-2</v>
      </c>
      <c r="R82" s="24">
        <v>0.3365463940837764</v>
      </c>
      <c r="S82" s="24">
        <v>0.92278183865175722</v>
      </c>
    </row>
    <row r="84" spans="1:19" x14ac:dyDescent="0.35">
      <c r="B84" s="24" t="s">
        <v>13</v>
      </c>
      <c r="C84" s="24"/>
      <c r="D84" s="24"/>
      <c r="E84" s="24"/>
      <c r="F84" s="24"/>
      <c r="G84" s="24"/>
      <c r="H84" s="24"/>
      <c r="J84" s="24" t="s">
        <v>13</v>
      </c>
      <c r="K84" s="24"/>
      <c r="L84" s="24"/>
      <c r="M84" s="24"/>
      <c r="N84" s="24"/>
      <c r="O84" s="24"/>
      <c r="P84" s="24"/>
      <c r="Q84" s="24"/>
      <c r="R84" s="24"/>
      <c r="S84" s="24"/>
    </row>
    <row r="85" spans="1:19" x14ac:dyDescent="0.35">
      <c r="B85" s="24" t="s">
        <v>14</v>
      </c>
      <c r="C85" s="24">
        <v>-2442.0648000182596</v>
      </c>
      <c r="D85" s="24"/>
      <c r="E85" s="24"/>
      <c r="F85" s="24"/>
      <c r="G85" s="24"/>
      <c r="H85" s="24"/>
      <c r="J85" s="24" t="s">
        <v>14</v>
      </c>
      <c r="K85" s="24">
        <v>-2442.0648000182596</v>
      </c>
      <c r="L85" s="24"/>
      <c r="M85" s="24"/>
      <c r="N85" s="24"/>
      <c r="O85" s="24"/>
      <c r="P85" s="24"/>
      <c r="Q85" s="24"/>
      <c r="R85" s="24"/>
      <c r="S85" s="24"/>
    </row>
    <row r="86" spans="1:19" x14ac:dyDescent="0.35">
      <c r="B86" s="24" t="s">
        <v>15</v>
      </c>
      <c r="C86" s="24">
        <v>-2030.1553394493594</v>
      </c>
      <c r="D86" s="24"/>
      <c r="E86" s="24"/>
      <c r="F86" s="24"/>
      <c r="G86" s="24"/>
      <c r="H86" s="24"/>
      <c r="J86" s="24" t="s">
        <v>15</v>
      </c>
      <c r="K86" s="24">
        <v>-1895.2170648809724</v>
      </c>
      <c r="L86" s="24"/>
      <c r="M86" s="24"/>
      <c r="N86" s="24"/>
      <c r="O86" s="24"/>
      <c r="P86" s="24"/>
      <c r="Q86" s="24"/>
      <c r="R86" s="24"/>
      <c r="S86" s="24"/>
    </row>
    <row r="87" spans="1:19" x14ac:dyDescent="0.35">
      <c r="B87" s="24" t="s">
        <v>16</v>
      </c>
      <c r="C87" s="24">
        <v>0.16867261694522617</v>
      </c>
      <c r="D87" s="24"/>
      <c r="E87" s="24"/>
      <c r="F87" s="24"/>
      <c r="G87" s="24"/>
      <c r="H87" s="24"/>
      <c r="J87" s="24" t="s">
        <v>16</v>
      </c>
      <c r="K87" s="24">
        <v>0.22392842939024316</v>
      </c>
      <c r="L87" s="24"/>
      <c r="M87" s="24"/>
      <c r="N87" s="24"/>
      <c r="O87" s="24"/>
      <c r="P87" s="24"/>
      <c r="Q87" s="24"/>
      <c r="R87" s="24"/>
      <c r="S87" s="24"/>
    </row>
    <row r="88" spans="1:19" x14ac:dyDescent="0.35">
      <c r="B88" s="24" t="s">
        <v>17</v>
      </c>
      <c r="C88" s="24">
        <v>0.42410502760777219</v>
      </c>
      <c r="D88" s="24"/>
      <c r="E88" s="24"/>
      <c r="F88" s="24"/>
      <c r="G88" s="24"/>
      <c r="H88" s="24"/>
      <c r="J88" s="24" t="s">
        <v>17</v>
      </c>
      <c r="K88" s="24">
        <v>0.451521285864175</v>
      </c>
      <c r="L88" s="24"/>
      <c r="M88" s="24"/>
      <c r="N88" s="24"/>
      <c r="O88" s="24"/>
      <c r="P88" s="24"/>
      <c r="Q88" s="24"/>
      <c r="R88" s="24"/>
      <c r="S88" s="24"/>
    </row>
    <row r="89" spans="1:19" x14ac:dyDescent="0.35">
      <c r="B89" s="24" t="s">
        <v>18</v>
      </c>
      <c r="C89" s="24">
        <v>1.7967090388994829</v>
      </c>
      <c r="D89" s="24"/>
      <c r="E89" s="24"/>
      <c r="F89" s="24"/>
      <c r="G89" s="24"/>
      <c r="H89" s="24"/>
      <c r="J89" s="24" t="s">
        <v>18</v>
      </c>
      <c r="K89" s="24">
        <v>1.693609576526947</v>
      </c>
      <c r="L89" s="24"/>
      <c r="M89" s="24"/>
      <c r="N89" s="24"/>
      <c r="O89" s="24"/>
      <c r="P89" s="24"/>
      <c r="Q89" s="24"/>
      <c r="R89" s="24"/>
      <c r="S89" s="24"/>
    </row>
    <row r="90" spans="1:19" x14ac:dyDescent="0.35">
      <c r="B90" s="24" t="s">
        <v>19</v>
      </c>
      <c r="C90" s="24">
        <v>2296</v>
      </c>
      <c r="D90" s="24"/>
      <c r="E90" s="24"/>
      <c r="F90" s="24"/>
      <c r="G90" s="24"/>
      <c r="H90" s="24"/>
      <c r="J90" s="24" t="s">
        <v>19</v>
      </c>
      <c r="K90" s="24">
        <v>2296</v>
      </c>
      <c r="L90" s="24"/>
      <c r="M90" s="24"/>
      <c r="N90" s="24"/>
      <c r="O90" s="24"/>
      <c r="P90" s="24"/>
      <c r="Q90" s="24"/>
      <c r="R90" s="24"/>
      <c r="S90" s="24"/>
    </row>
    <row r="91" spans="1:19" x14ac:dyDescent="0.35">
      <c r="B91" s="24" t="s">
        <v>20</v>
      </c>
      <c r="C91" s="24">
        <v>32</v>
      </c>
      <c r="D91" s="24"/>
      <c r="E91" s="24"/>
      <c r="F91" s="24"/>
      <c r="G91" s="24"/>
      <c r="H91" s="24"/>
      <c r="J91" s="24" t="s">
        <v>20</v>
      </c>
      <c r="K91" s="24">
        <v>48</v>
      </c>
      <c r="L91" s="24"/>
      <c r="M91" s="24"/>
      <c r="N91" s="24"/>
      <c r="O91" s="24"/>
      <c r="P91" s="24"/>
      <c r="Q91" s="24"/>
      <c r="R91" s="24"/>
      <c r="S91" s="24"/>
    </row>
    <row r="93" spans="1:19" x14ac:dyDescent="0.35">
      <c r="A93" s="1" t="s">
        <v>83</v>
      </c>
    </row>
    <row r="94" spans="1:19" x14ac:dyDescent="0.35">
      <c r="B94" s="24" t="s">
        <v>0</v>
      </c>
      <c r="C94" s="24"/>
      <c r="D94" s="24"/>
      <c r="E94" s="24"/>
      <c r="F94" s="24"/>
      <c r="G94" s="24"/>
      <c r="H94" s="24"/>
      <c r="J94" s="24" t="s">
        <v>21</v>
      </c>
      <c r="K94" s="24"/>
      <c r="L94" s="24"/>
      <c r="M94" s="24"/>
      <c r="N94" s="24"/>
      <c r="O94" s="24"/>
      <c r="P94" s="24"/>
      <c r="Q94" s="24"/>
      <c r="R94" s="24"/>
      <c r="S94" s="24"/>
    </row>
    <row r="95" spans="1:19" x14ac:dyDescent="0.35">
      <c r="B95" s="24"/>
      <c r="C95" s="24"/>
      <c r="D95" s="24"/>
      <c r="E95" s="24"/>
      <c r="F95" s="24" t="s">
        <v>117</v>
      </c>
      <c r="G95" s="24"/>
      <c r="H95" s="24"/>
      <c r="J95" s="24"/>
      <c r="K95" s="24" t="s">
        <v>22</v>
      </c>
      <c r="L95" s="24"/>
      <c r="M95" s="24"/>
      <c r="N95" s="24" t="s">
        <v>23</v>
      </c>
      <c r="O95" s="24"/>
      <c r="P95" s="24"/>
      <c r="Q95" s="24" t="s">
        <v>117</v>
      </c>
      <c r="R95" s="24"/>
      <c r="S95" s="24"/>
    </row>
    <row r="96" spans="1:19" x14ac:dyDescent="0.35">
      <c r="B96" s="24" t="s">
        <v>1</v>
      </c>
      <c r="C96" s="24" t="s">
        <v>2</v>
      </c>
      <c r="D96" s="24" t="s">
        <v>3</v>
      </c>
      <c r="E96" s="24" t="s">
        <v>4</v>
      </c>
      <c r="F96" s="24" t="s">
        <v>2</v>
      </c>
      <c r="G96" s="24" t="s">
        <v>3</v>
      </c>
      <c r="H96" s="24" t="s">
        <v>4</v>
      </c>
      <c r="J96" s="24" t="s">
        <v>1</v>
      </c>
      <c r="K96" s="24" t="s">
        <v>2</v>
      </c>
      <c r="L96" s="24" t="s">
        <v>3</v>
      </c>
      <c r="M96" s="24" t="s">
        <v>4</v>
      </c>
      <c r="N96" s="24" t="s">
        <v>2</v>
      </c>
      <c r="O96" s="24" t="s">
        <v>3</v>
      </c>
      <c r="P96" s="24" t="s">
        <v>4</v>
      </c>
      <c r="Q96" s="24" t="s">
        <v>2</v>
      </c>
      <c r="R96" s="24" t="s">
        <v>3</v>
      </c>
      <c r="S96" s="24" t="s">
        <v>4</v>
      </c>
    </row>
    <row r="97" spans="2:19" x14ac:dyDescent="0.35">
      <c r="B97" s="24" t="s">
        <v>5</v>
      </c>
      <c r="C97" s="24">
        <v>1.9840427941365215</v>
      </c>
      <c r="D97" s="24">
        <v>0.13919828145182836</v>
      </c>
      <c r="E97" s="24">
        <v>0</v>
      </c>
      <c r="F97" s="24">
        <v>-4.2101205483549634E-2</v>
      </c>
      <c r="G97" s="24">
        <v>0.11042251733276061</v>
      </c>
      <c r="H97" s="24">
        <v>0.70300014167837066</v>
      </c>
      <c r="J97" s="24" t="s">
        <v>5</v>
      </c>
      <c r="K97" s="24">
        <v>2.5024950844368985</v>
      </c>
      <c r="L97" s="24">
        <v>0.19841363273391885</v>
      </c>
      <c r="M97" s="24">
        <v>0</v>
      </c>
      <c r="N97" s="24">
        <v>2.4898565489717638E-3</v>
      </c>
      <c r="O97" s="24">
        <v>0.18535311234904875</v>
      </c>
      <c r="P97" s="24">
        <v>0.98928230376582094</v>
      </c>
      <c r="Q97" s="24">
        <v>-2.0425608855424698E-2</v>
      </c>
      <c r="R97" s="24">
        <v>0.12628951657716794</v>
      </c>
      <c r="S97" s="24">
        <v>0.87151345701620242</v>
      </c>
    </row>
    <row r="98" spans="2:19" x14ac:dyDescent="0.35">
      <c r="B98" s="24" t="s">
        <v>6</v>
      </c>
      <c r="C98" s="24">
        <v>2.3527402439370575</v>
      </c>
      <c r="D98" s="24">
        <v>0.16077184002249331</v>
      </c>
      <c r="E98" s="24">
        <v>0</v>
      </c>
      <c r="F98" s="24">
        <v>0.17697018384915966</v>
      </c>
      <c r="G98" s="24">
        <v>0.13885391730293992</v>
      </c>
      <c r="H98" s="24">
        <v>0.2024840631339293</v>
      </c>
      <c r="J98" s="24" t="s">
        <v>6</v>
      </c>
      <c r="K98" s="24">
        <v>3.096674846265751</v>
      </c>
      <c r="L98" s="24">
        <v>0.24486665801548471</v>
      </c>
      <c r="M98" s="24">
        <v>0</v>
      </c>
      <c r="N98" s="24">
        <v>1.1310016957534577E-2</v>
      </c>
      <c r="O98" s="24">
        <v>0.15966739280554826</v>
      </c>
      <c r="P98" s="24">
        <v>0.94352918951397258</v>
      </c>
      <c r="Q98" s="24">
        <v>0.23645494363699937</v>
      </c>
      <c r="R98" s="24">
        <v>0.17133129240806252</v>
      </c>
      <c r="S98" s="24">
        <v>0.16755473071194715</v>
      </c>
    </row>
    <row r="99" spans="2:19" x14ac:dyDescent="0.35">
      <c r="B99" s="24" t="s">
        <v>7</v>
      </c>
      <c r="C99" s="24">
        <v>0.68462737898008286</v>
      </c>
      <c r="D99" s="24">
        <v>8.8679825541788673E-2</v>
      </c>
      <c r="E99" s="24">
        <v>1.1546319456101628E-14</v>
      </c>
      <c r="F99" s="24">
        <v>0.10946490834192509</v>
      </c>
      <c r="G99" s="24">
        <v>0.10482991601935977</v>
      </c>
      <c r="H99" s="24">
        <v>0.29638620394948134</v>
      </c>
      <c r="J99" s="24" t="s">
        <v>7</v>
      </c>
      <c r="K99" s="24">
        <v>0.95329992860482127</v>
      </c>
      <c r="L99" s="24">
        <v>0.11602624096559384</v>
      </c>
      <c r="M99" s="24">
        <v>2.2204460492503131E-16</v>
      </c>
      <c r="N99" s="24">
        <v>1.6872708382746536E-2</v>
      </c>
      <c r="O99" s="24">
        <v>0.28102069659072809</v>
      </c>
      <c r="P99" s="24">
        <v>0.9521231369131804</v>
      </c>
      <c r="Q99" s="24">
        <v>0.15545798281412576</v>
      </c>
      <c r="R99" s="24">
        <v>0.12361625361383274</v>
      </c>
      <c r="S99" s="24">
        <v>0.20854177405510832</v>
      </c>
    </row>
    <row r="100" spans="2:19" x14ac:dyDescent="0.35">
      <c r="B100" s="24" t="s">
        <v>8</v>
      </c>
      <c r="C100" s="24">
        <v>0.77687716955096109</v>
      </c>
      <c r="D100" s="24">
        <v>0.10735363543879736</v>
      </c>
      <c r="E100" s="24">
        <v>4.6007642140466487E-13</v>
      </c>
      <c r="F100" s="24">
        <v>0.19659416967299079</v>
      </c>
      <c r="G100" s="24">
        <v>0.14399120350950145</v>
      </c>
      <c r="H100" s="24">
        <v>0.1721522781111382</v>
      </c>
      <c r="J100" s="24" t="s">
        <v>8</v>
      </c>
      <c r="K100" s="24">
        <v>1.1772010942813493</v>
      </c>
      <c r="L100" s="24">
        <v>0.15816546630081924</v>
      </c>
      <c r="M100" s="24">
        <v>9.8587804586713901E-14</v>
      </c>
      <c r="N100" s="24">
        <v>0.71436728312911513</v>
      </c>
      <c r="O100" s="24">
        <v>0.1370291063551097</v>
      </c>
      <c r="P100" s="24">
        <v>1.8555840020084702E-7</v>
      </c>
      <c r="Q100" s="24">
        <v>0.30180089023640883</v>
      </c>
      <c r="R100" s="24">
        <v>0.18385010420595144</v>
      </c>
      <c r="S100" s="24">
        <v>0.10068132096908844</v>
      </c>
    </row>
    <row r="101" spans="2:19" x14ac:dyDescent="0.35">
      <c r="B101" s="24" t="s">
        <v>9</v>
      </c>
      <c r="C101" s="24">
        <v>0.45996089023039854</v>
      </c>
      <c r="D101" s="24">
        <v>7.787546903782526E-2</v>
      </c>
      <c r="E101" s="24">
        <v>3.497401257490651E-9</v>
      </c>
      <c r="F101" s="24">
        <v>-2.7540414735675134E-3</v>
      </c>
      <c r="G101" s="24">
        <v>9.5790074987726528E-2</v>
      </c>
      <c r="H101" s="24">
        <v>0.97706333900700093</v>
      </c>
      <c r="J101" s="24" t="s">
        <v>9</v>
      </c>
      <c r="K101" s="24">
        <v>0.72824138733695454</v>
      </c>
      <c r="L101" s="24">
        <v>0.10331794891878161</v>
      </c>
      <c r="M101" s="24">
        <v>1.8078871732996049E-12</v>
      </c>
      <c r="N101" s="24">
        <v>0.21987919183105833</v>
      </c>
      <c r="O101" s="24">
        <v>0.25511110769051781</v>
      </c>
      <c r="P101" s="24">
        <v>0.3887448613333595</v>
      </c>
      <c r="Q101" s="24">
        <v>5.1140055632006465E-2</v>
      </c>
      <c r="R101" s="24">
        <v>0.10815263130470183</v>
      </c>
      <c r="S101" s="24">
        <v>0.63631964546687114</v>
      </c>
    </row>
    <row r="102" spans="2:19" x14ac:dyDescent="0.35">
      <c r="B102" s="24" t="s">
        <v>10</v>
      </c>
      <c r="C102" s="24">
        <v>0.4639942641551465</v>
      </c>
      <c r="D102" s="24">
        <v>0.1004280690872187</v>
      </c>
      <c r="E102" s="24">
        <v>3.8343472315016669E-6</v>
      </c>
      <c r="F102" s="24">
        <v>-6.4622122334360127E-2</v>
      </c>
      <c r="G102" s="24">
        <v>0.12539035117052558</v>
      </c>
      <c r="H102" s="24">
        <v>0.60629618003011831</v>
      </c>
      <c r="J102" s="24" t="s">
        <v>10</v>
      </c>
      <c r="K102" s="24">
        <v>0.8538174294248797</v>
      </c>
      <c r="L102" s="24">
        <v>0.15140038972854622</v>
      </c>
      <c r="M102" s="24">
        <v>1.7057780965501479E-8</v>
      </c>
      <c r="N102" s="24">
        <v>0.8169396915682523</v>
      </c>
      <c r="O102" s="24">
        <v>0.15573235316397091</v>
      </c>
      <c r="P102" s="24">
        <v>1.556115218903642E-7</v>
      </c>
      <c r="Q102" s="24">
        <v>3.3253106852352783E-2</v>
      </c>
      <c r="R102" s="24">
        <v>0.15722558326416888</v>
      </c>
      <c r="S102" s="24">
        <v>0.8324976483544595</v>
      </c>
    </row>
    <row r="103" spans="2:19" x14ac:dyDescent="0.35">
      <c r="B103" s="24" t="s">
        <v>11</v>
      </c>
      <c r="C103" s="24">
        <v>0.967646881925464</v>
      </c>
      <c r="D103" s="24">
        <v>0.12361098324907872</v>
      </c>
      <c r="E103" s="24">
        <v>4.8849813083506888E-15</v>
      </c>
      <c r="F103" s="24">
        <v>-4.1043993579407021E-3</v>
      </c>
      <c r="G103" s="24">
        <v>0.13338515111644966</v>
      </c>
      <c r="H103" s="24">
        <v>0.9754521389760793</v>
      </c>
      <c r="J103" s="24" t="s">
        <v>11</v>
      </c>
      <c r="K103" s="24">
        <v>0.81717111952310906</v>
      </c>
      <c r="L103" s="24">
        <v>0.17664698621249994</v>
      </c>
      <c r="M103" s="24">
        <v>3.7277328706064594E-6</v>
      </c>
      <c r="N103" s="24">
        <v>1.5636077394272221</v>
      </c>
      <c r="O103" s="24">
        <v>0.18871307370259882</v>
      </c>
      <c r="P103" s="24">
        <v>2.2204460492503131E-16</v>
      </c>
      <c r="Q103" s="24">
        <v>-1.9248408167387251E-2</v>
      </c>
      <c r="R103" s="24">
        <v>0.1792413463338528</v>
      </c>
      <c r="S103" s="24">
        <v>0.91448100381591679</v>
      </c>
    </row>
    <row r="104" spans="2:19" x14ac:dyDescent="0.35">
      <c r="B104" s="24" t="s">
        <v>12</v>
      </c>
      <c r="C104" s="24">
        <v>-1.1074963216888409</v>
      </c>
      <c r="D104" s="24">
        <v>0.12449231666099247</v>
      </c>
      <c r="E104" s="24">
        <v>0</v>
      </c>
      <c r="F104" s="24">
        <v>4.5001305550606559E-2</v>
      </c>
      <c r="G104" s="24">
        <v>0.15292252997127609</v>
      </c>
      <c r="H104" s="24">
        <v>0.76854763432111439</v>
      </c>
      <c r="J104" s="24" t="s">
        <v>12</v>
      </c>
      <c r="K104" s="24">
        <v>-1.8233950219305528</v>
      </c>
      <c r="L104" s="24">
        <v>0.20556639706588276</v>
      </c>
      <c r="M104" s="24">
        <v>0</v>
      </c>
      <c r="N104" s="24">
        <v>1.1914587970874138</v>
      </c>
      <c r="O104" s="24">
        <v>0.16757521204616577</v>
      </c>
      <c r="P104" s="24">
        <v>1.1604051053382136E-12</v>
      </c>
      <c r="Q104" s="24">
        <v>-7.5128569268566328E-2</v>
      </c>
      <c r="R104" s="24">
        <v>0.20688416576869464</v>
      </c>
      <c r="S104" s="24">
        <v>0.71649794666286382</v>
      </c>
    </row>
    <row r="105" spans="2:19" x14ac:dyDescent="0.35">
      <c r="B105" s="24" t="s">
        <v>47</v>
      </c>
      <c r="C105" s="24"/>
      <c r="D105" s="24"/>
      <c r="E105" s="24"/>
      <c r="F105" s="24"/>
      <c r="G105" s="24"/>
      <c r="H105" s="24"/>
      <c r="J105" s="24" t="s">
        <v>47</v>
      </c>
      <c r="K105" s="24"/>
      <c r="L105" s="24"/>
      <c r="M105" s="24"/>
      <c r="N105" s="24"/>
      <c r="O105" s="24"/>
      <c r="P105" s="24"/>
      <c r="Q105" s="24"/>
      <c r="R105" s="24"/>
      <c r="S105" s="24"/>
    </row>
    <row r="106" spans="2:19" x14ac:dyDescent="0.35">
      <c r="B106" s="24" t="s">
        <v>1</v>
      </c>
      <c r="C106" s="24" t="s">
        <v>2</v>
      </c>
      <c r="D106" s="24" t="s">
        <v>3</v>
      </c>
      <c r="E106" s="24" t="s">
        <v>4</v>
      </c>
      <c r="F106" s="24"/>
      <c r="G106" s="24"/>
      <c r="H106" s="24"/>
      <c r="J106" s="24" t="s">
        <v>1</v>
      </c>
      <c r="K106" s="24" t="s">
        <v>2</v>
      </c>
      <c r="L106" s="24" t="s">
        <v>3</v>
      </c>
      <c r="M106" s="24" t="s">
        <v>4</v>
      </c>
      <c r="N106" s="24"/>
      <c r="O106" s="24"/>
      <c r="P106" s="24"/>
      <c r="Q106" s="24"/>
      <c r="R106" s="24"/>
      <c r="S106" s="24"/>
    </row>
    <row r="107" spans="2:19" x14ac:dyDescent="0.35">
      <c r="B107" s="24" t="s">
        <v>48</v>
      </c>
      <c r="C107" s="24">
        <v>9.5099385177046331E-2</v>
      </c>
      <c r="D107" s="24">
        <v>8.9700951636460136E-2</v>
      </c>
      <c r="E107" s="24">
        <v>0.28906155042318638</v>
      </c>
      <c r="F107" s="24"/>
      <c r="G107" s="24"/>
      <c r="H107" s="24"/>
      <c r="J107" s="24" t="s">
        <v>48</v>
      </c>
      <c r="K107" s="24">
        <v>0.18463785050680392</v>
      </c>
      <c r="L107" s="24">
        <v>0.10843650143915519</v>
      </c>
      <c r="M107" s="24">
        <v>8.8619011259294611E-2</v>
      </c>
      <c r="N107" s="24"/>
      <c r="O107" s="24"/>
      <c r="P107" s="24"/>
      <c r="Q107" s="24"/>
      <c r="R107" s="24"/>
      <c r="S107" s="24"/>
    </row>
    <row r="108" spans="2:19" x14ac:dyDescent="0.35">
      <c r="B108" s="24" t="s">
        <v>49</v>
      </c>
      <c r="C108" s="24">
        <v>-1.388577466171177E-3</v>
      </c>
      <c r="D108" s="24">
        <v>9.0776794201742686E-2</v>
      </c>
      <c r="E108" s="24">
        <v>0.98779554481453569</v>
      </c>
      <c r="F108" s="24"/>
      <c r="G108" s="24"/>
      <c r="H108" s="24"/>
      <c r="J108" s="24" t="s">
        <v>49</v>
      </c>
      <c r="K108" s="24">
        <v>-2.1816425678052864E-2</v>
      </c>
      <c r="L108" s="24">
        <v>0.10820618866300126</v>
      </c>
      <c r="M108" s="24">
        <v>0.84021457504554853</v>
      </c>
      <c r="N108" s="24"/>
      <c r="O108" s="24"/>
      <c r="P108" s="24"/>
      <c r="Q108" s="24"/>
      <c r="R108" s="24"/>
      <c r="S108" s="24"/>
    </row>
    <row r="110" spans="2:19" x14ac:dyDescent="0.35">
      <c r="B110" s="24" t="s">
        <v>13</v>
      </c>
      <c r="C110" s="24"/>
      <c r="J110" s="24" t="s">
        <v>13</v>
      </c>
      <c r="K110" s="24"/>
    </row>
    <row r="111" spans="2:19" x14ac:dyDescent="0.35">
      <c r="B111" s="24" t="s">
        <v>14</v>
      </c>
      <c r="C111" s="24">
        <v>-2442.0648000182596</v>
      </c>
      <c r="J111" s="24" t="s">
        <v>14</v>
      </c>
      <c r="K111" s="24">
        <v>-2442.0648000182596</v>
      </c>
    </row>
    <row r="112" spans="2:19" x14ac:dyDescent="0.35">
      <c r="B112" s="24" t="s">
        <v>15</v>
      </c>
      <c r="C112" s="24">
        <v>-2040.6106955395362</v>
      </c>
      <c r="J112" s="24" t="s">
        <v>15</v>
      </c>
      <c r="K112" s="24">
        <v>-1905.3491135829668</v>
      </c>
    </row>
    <row r="113" spans="1:19" x14ac:dyDescent="0.35">
      <c r="B113" s="24" t="s">
        <v>16</v>
      </c>
      <c r="C113" s="24">
        <v>0.16439125795340137</v>
      </c>
      <c r="J113" s="24" t="s">
        <v>16</v>
      </c>
      <c r="K113" s="24">
        <v>0.21977946139319471</v>
      </c>
    </row>
    <row r="114" spans="1:19" x14ac:dyDescent="0.35">
      <c r="B114" s="24" t="s">
        <v>17</v>
      </c>
      <c r="C114" s="24">
        <v>0.42191024287395118</v>
      </c>
      <c r="J114" s="24" t="s">
        <v>17</v>
      </c>
      <c r="K114" s="24">
        <v>0.4491379631308875</v>
      </c>
    </row>
    <row r="115" spans="1:19" x14ac:dyDescent="0.35">
      <c r="B115" s="24" t="s">
        <v>18</v>
      </c>
      <c r="C115" s="24">
        <v>1.793345725756093</v>
      </c>
      <c r="J115" s="24" t="s">
        <v>18</v>
      </c>
      <c r="K115" s="24">
        <v>1.6826293562528702</v>
      </c>
    </row>
    <row r="116" spans="1:19" x14ac:dyDescent="0.35">
      <c r="B116" s="24" t="s">
        <v>19</v>
      </c>
      <c r="C116" s="24">
        <v>2296</v>
      </c>
      <c r="J116" s="24" t="s">
        <v>19</v>
      </c>
      <c r="K116" s="24">
        <v>2296</v>
      </c>
    </row>
    <row r="117" spans="1:19" x14ac:dyDescent="0.35">
      <c r="B117" s="24" t="s">
        <v>20</v>
      </c>
      <c r="C117" s="24">
        <v>18</v>
      </c>
      <c r="J117" s="24" t="s">
        <v>20</v>
      </c>
      <c r="K117" s="24">
        <v>26</v>
      </c>
    </row>
    <row r="119" spans="1:19" x14ac:dyDescent="0.35">
      <c r="A119" s="1" t="s">
        <v>84</v>
      </c>
    </row>
    <row r="120" spans="1:19" x14ac:dyDescent="0.35">
      <c r="B120" s="24" t="s">
        <v>0</v>
      </c>
      <c r="C120" s="24"/>
      <c r="D120" s="24"/>
      <c r="E120" s="24"/>
      <c r="F120" s="24"/>
      <c r="G120" s="24"/>
      <c r="H120" s="24"/>
      <c r="J120" s="24" t="s">
        <v>21</v>
      </c>
      <c r="K120" s="24"/>
      <c r="L120" s="24"/>
      <c r="M120" s="24"/>
      <c r="N120" s="24"/>
      <c r="O120" s="24"/>
      <c r="P120" s="24"/>
      <c r="Q120" s="24"/>
      <c r="R120" s="24"/>
      <c r="S120" s="24"/>
    </row>
    <row r="121" spans="1:19" x14ac:dyDescent="0.35">
      <c r="B121" s="24"/>
      <c r="C121" s="24"/>
      <c r="D121" s="24"/>
      <c r="E121" s="24"/>
      <c r="F121" s="24" t="s">
        <v>117</v>
      </c>
      <c r="G121" s="24"/>
      <c r="H121" s="24"/>
      <c r="J121" s="24"/>
      <c r="K121" s="24" t="s">
        <v>22</v>
      </c>
      <c r="L121" s="24"/>
      <c r="M121" s="24"/>
      <c r="N121" s="24" t="s">
        <v>23</v>
      </c>
      <c r="O121" s="24"/>
      <c r="P121" s="24"/>
      <c r="Q121" s="24" t="s">
        <v>117</v>
      </c>
      <c r="R121" s="24"/>
      <c r="S121" s="24"/>
    </row>
    <row r="122" spans="1:19" x14ac:dyDescent="0.35">
      <c r="B122" s="24" t="s">
        <v>1</v>
      </c>
      <c r="C122" s="24" t="s">
        <v>2</v>
      </c>
      <c r="D122" s="24" t="s">
        <v>3</v>
      </c>
      <c r="E122" s="24" t="s">
        <v>4</v>
      </c>
      <c r="F122" s="24" t="s">
        <v>2</v>
      </c>
      <c r="G122" s="24" t="s">
        <v>3</v>
      </c>
      <c r="H122" s="24" t="s">
        <v>4</v>
      </c>
      <c r="J122" s="24" t="s">
        <v>1</v>
      </c>
      <c r="K122" s="24" t="s">
        <v>2</v>
      </c>
      <c r="L122" s="24" t="s">
        <v>3</v>
      </c>
      <c r="M122" s="24" t="s">
        <v>4</v>
      </c>
      <c r="N122" s="24" t="s">
        <v>2</v>
      </c>
      <c r="O122" s="24" t="s">
        <v>3</v>
      </c>
      <c r="P122" s="24" t="s">
        <v>4</v>
      </c>
      <c r="Q122" s="24" t="s">
        <v>2</v>
      </c>
      <c r="R122" s="24" t="s">
        <v>3</v>
      </c>
      <c r="S122" s="24" t="s">
        <v>4</v>
      </c>
    </row>
    <row r="123" spans="1:19" x14ac:dyDescent="0.35">
      <c r="B123" s="24" t="s">
        <v>5</v>
      </c>
      <c r="C123" s="24">
        <v>1.9860309627516455</v>
      </c>
      <c r="D123" s="24">
        <v>0.13925689472506395</v>
      </c>
      <c r="E123" s="24">
        <v>0</v>
      </c>
      <c r="F123" s="24">
        <v>-3.0176374485571159E-2</v>
      </c>
      <c r="G123" s="24">
        <v>0.11157126511962355</v>
      </c>
      <c r="H123" s="24">
        <v>0.78680080055601476</v>
      </c>
      <c r="J123" s="24" t="s">
        <v>5</v>
      </c>
      <c r="K123" s="24">
        <v>2.5078969835139207</v>
      </c>
      <c r="L123" s="24">
        <v>0.19863573030637371</v>
      </c>
      <c r="M123" s="24">
        <v>0</v>
      </c>
      <c r="N123" s="24">
        <v>5.2288326188293561E-4</v>
      </c>
      <c r="O123" s="24">
        <v>0.17798102041256469</v>
      </c>
      <c r="P123" s="24">
        <v>0.99765593049951007</v>
      </c>
      <c r="Q123" s="24">
        <v>1.6681366020249986E-3</v>
      </c>
      <c r="R123" s="24">
        <v>0.12926108461553107</v>
      </c>
      <c r="S123" s="24">
        <v>0.98970344786603492</v>
      </c>
    </row>
    <row r="124" spans="1:19" x14ac:dyDescent="0.35">
      <c r="B124" s="24" t="s">
        <v>6</v>
      </c>
      <c r="C124" s="24">
        <v>2.352785156953578</v>
      </c>
      <c r="D124" s="24">
        <v>0.16077650592931314</v>
      </c>
      <c r="E124" s="24">
        <v>0</v>
      </c>
      <c r="F124" s="24">
        <v>0.19147214055771994</v>
      </c>
      <c r="G124" s="24">
        <v>0.14009034198997564</v>
      </c>
      <c r="H124" s="24">
        <v>0.17169547549081265</v>
      </c>
      <c r="J124" s="24" t="s">
        <v>6</v>
      </c>
      <c r="K124" s="24">
        <v>3.0925167514366718</v>
      </c>
      <c r="L124" s="24">
        <v>0.2445185331633106</v>
      </c>
      <c r="M124" s="24">
        <v>0</v>
      </c>
      <c r="N124" s="24">
        <v>1.1488897812810398E-2</v>
      </c>
      <c r="O124" s="24">
        <v>0.16009550143712847</v>
      </c>
      <c r="P124" s="24">
        <v>0.94279069584171049</v>
      </c>
      <c r="Q124" s="24">
        <v>0.26759373903382105</v>
      </c>
      <c r="R124" s="24">
        <v>0.17427113752652043</v>
      </c>
      <c r="S124" s="24">
        <v>0.12466048334432589</v>
      </c>
    </row>
    <row r="125" spans="1:19" x14ac:dyDescent="0.35">
      <c r="B125" s="24" t="s">
        <v>7</v>
      </c>
      <c r="C125" s="24">
        <v>0.68501149750275059</v>
      </c>
      <c r="D125" s="24">
        <v>8.8749317425760851E-2</v>
      </c>
      <c r="E125" s="24">
        <v>1.1768364061026659E-14</v>
      </c>
      <c r="F125" s="24">
        <v>0.11547301138772592</v>
      </c>
      <c r="G125" s="24">
        <v>0.10615312313039645</v>
      </c>
      <c r="H125" s="24">
        <v>0.27668489017739351</v>
      </c>
      <c r="J125" s="24" t="s">
        <v>7</v>
      </c>
      <c r="K125" s="24">
        <v>0.94973934162079754</v>
      </c>
      <c r="L125" s="24">
        <v>0.11616751962055212</v>
      </c>
      <c r="M125" s="24">
        <v>2.2204460492503131E-16</v>
      </c>
      <c r="N125" s="24">
        <v>1.2158507493991094E-2</v>
      </c>
      <c r="O125" s="24">
        <v>0.33905961682189556</v>
      </c>
      <c r="P125" s="24">
        <v>0.97139439136488237</v>
      </c>
      <c r="Q125" s="24">
        <v>0.16929523425963172</v>
      </c>
      <c r="R125" s="24">
        <v>0.12615175847758953</v>
      </c>
      <c r="S125" s="24">
        <v>0.17959708959569465</v>
      </c>
    </row>
    <row r="126" spans="1:19" x14ac:dyDescent="0.35">
      <c r="B126" s="24" t="s">
        <v>8</v>
      </c>
      <c r="C126" s="24">
        <v>0.77540182858325524</v>
      </c>
      <c r="D126" s="24">
        <v>0.10745036774359894</v>
      </c>
      <c r="E126" s="24">
        <v>5.340172748447003E-13</v>
      </c>
      <c r="F126" s="24">
        <v>0.20342791313375724</v>
      </c>
      <c r="G126" s="24">
        <v>0.14607986764861533</v>
      </c>
      <c r="H126" s="24">
        <v>0.16374681153824633</v>
      </c>
      <c r="J126" s="24" t="s">
        <v>8</v>
      </c>
      <c r="K126" s="24">
        <v>1.1685481683563694</v>
      </c>
      <c r="L126" s="24">
        <v>0.15792482818361278</v>
      </c>
      <c r="M126" s="24">
        <v>1.3677947663381929E-13</v>
      </c>
      <c r="N126" s="24">
        <v>0.72764181032133224</v>
      </c>
      <c r="O126" s="24">
        <v>0.13609520832555794</v>
      </c>
      <c r="P126" s="24">
        <v>8.9639343503478131E-8</v>
      </c>
      <c r="Q126" s="24">
        <v>0.32040524204917281</v>
      </c>
      <c r="R126" s="24">
        <v>0.18730780541310976</v>
      </c>
      <c r="S126" s="24">
        <v>8.7158420883088228E-2</v>
      </c>
    </row>
    <row r="127" spans="1:19" x14ac:dyDescent="0.35">
      <c r="B127" s="24" t="s">
        <v>9</v>
      </c>
      <c r="C127" s="24">
        <v>0.46075750489867484</v>
      </c>
      <c r="D127" s="24">
        <v>7.7981654938732492E-2</v>
      </c>
      <c r="E127" s="24">
        <v>3.4515899027809382E-9</v>
      </c>
      <c r="F127" s="24">
        <v>1.6839087098618301E-3</v>
      </c>
      <c r="G127" s="24">
        <v>9.7358922384839813E-2</v>
      </c>
      <c r="H127" s="24">
        <v>0.98620056853417259</v>
      </c>
      <c r="J127" s="24" t="s">
        <v>9</v>
      </c>
      <c r="K127" s="24">
        <v>0.72676660876817345</v>
      </c>
      <c r="L127" s="24">
        <v>0.10332639208732308</v>
      </c>
      <c r="M127" s="24">
        <v>2.0112800314109336E-12</v>
      </c>
      <c r="N127" s="24">
        <v>0.21266988127117231</v>
      </c>
      <c r="O127" s="24">
        <v>0.26696771304592132</v>
      </c>
      <c r="P127" s="24">
        <v>0.42567597629472731</v>
      </c>
      <c r="Q127" s="24">
        <v>6.021331975400674E-2</v>
      </c>
      <c r="R127" s="24">
        <v>0.1114429173074621</v>
      </c>
      <c r="S127" s="24">
        <v>0.58898575597319436</v>
      </c>
    </row>
    <row r="128" spans="1:19" x14ac:dyDescent="0.35">
      <c r="B128" s="24" t="s">
        <v>10</v>
      </c>
      <c r="C128" s="24">
        <v>0.46744704087185873</v>
      </c>
      <c r="D128" s="24">
        <v>0.10047487492827561</v>
      </c>
      <c r="E128" s="24">
        <v>3.2812977472929106E-6</v>
      </c>
      <c r="F128" s="24">
        <v>-5.8898645654392054E-2</v>
      </c>
      <c r="G128" s="24">
        <v>0.12730334355901687</v>
      </c>
      <c r="H128" s="24">
        <v>0.64360538687377833</v>
      </c>
      <c r="J128" s="24" t="s">
        <v>10</v>
      </c>
      <c r="K128" s="24">
        <v>0.84594465253341167</v>
      </c>
      <c r="L128" s="24">
        <v>0.1515808749018655</v>
      </c>
      <c r="M128" s="24">
        <v>2.3939569215869483E-8</v>
      </c>
      <c r="N128" s="24">
        <v>0.83973688948443226</v>
      </c>
      <c r="O128" s="24">
        <v>0.1534438359434673</v>
      </c>
      <c r="P128" s="24">
        <v>4.4347786110066068E-8</v>
      </c>
      <c r="Q128" s="24">
        <v>3.9795642335021704E-2</v>
      </c>
      <c r="R128" s="24">
        <v>0.16071405538866612</v>
      </c>
      <c r="S128" s="24">
        <v>0.80443022617051252</v>
      </c>
    </row>
    <row r="129" spans="1:19" x14ac:dyDescent="0.35">
      <c r="B129" s="24" t="s">
        <v>11</v>
      </c>
      <c r="C129" s="24">
        <v>0.96611287998378792</v>
      </c>
      <c r="D129" s="24">
        <v>0.123699385633456</v>
      </c>
      <c r="E129" s="24">
        <v>5.773159728050814E-15</v>
      </c>
      <c r="F129" s="24">
        <v>-1.2914556743262189E-3</v>
      </c>
      <c r="G129" s="24">
        <v>0.13511196923044874</v>
      </c>
      <c r="H129" s="24">
        <v>0.99237360791212281</v>
      </c>
      <c r="J129" s="24" t="s">
        <v>11</v>
      </c>
      <c r="K129" s="24">
        <v>0.8300751292751346</v>
      </c>
      <c r="L129" s="24">
        <v>0.17615511460619984</v>
      </c>
      <c r="M129" s="24">
        <v>2.4507718885402596E-6</v>
      </c>
      <c r="N129" s="24">
        <v>1.5456337436937246</v>
      </c>
      <c r="O129" s="24">
        <v>0.18695728092862443</v>
      </c>
      <c r="P129" s="24">
        <v>2.2204460492503131E-16</v>
      </c>
      <c r="Q129" s="24">
        <v>-6.8787167520818118E-3</v>
      </c>
      <c r="R129" s="24">
        <v>0.18173065396629356</v>
      </c>
      <c r="S129" s="24">
        <v>0.96980635075540977</v>
      </c>
    </row>
    <row r="130" spans="1:19" x14ac:dyDescent="0.35">
      <c r="B130" s="24" t="s">
        <v>12</v>
      </c>
      <c r="C130" s="24">
        <v>-1.1113795419156127</v>
      </c>
      <c r="D130" s="24">
        <v>0.12458262904635908</v>
      </c>
      <c r="E130" s="24">
        <v>0</v>
      </c>
      <c r="F130" s="24">
        <v>3.1585370647216983E-2</v>
      </c>
      <c r="G130" s="24">
        <v>0.15462672919113826</v>
      </c>
      <c r="H130" s="24">
        <v>0.83814368122551119</v>
      </c>
      <c r="J130" s="24" t="s">
        <v>12</v>
      </c>
      <c r="K130" s="24">
        <v>-1.8089044111766086</v>
      </c>
      <c r="L130" s="24">
        <v>0.2046277777131669</v>
      </c>
      <c r="M130" s="24">
        <v>0</v>
      </c>
      <c r="N130" s="24">
        <v>1.1815680065039216</v>
      </c>
      <c r="O130" s="24">
        <v>0.16840982700060017</v>
      </c>
      <c r="P130" s="24">
        <v>2.2826185386293218E-12</v>
      </c>
      <c r="Q130" s="24">
        <v>-9.5694280198394752E-2</v>
      </c>
      <c r="R130" s="24">
        <v>0.20893603266470409</v>
      </c>
      <c r="S130" s="24">
        <v>0.64694701784437991</v>
      </c>
    </row>
    <row r="131" spans="1:19" x14ac:dyDescent="0.35">
      <c r="B131" s="24" t="s">
        <v>47</v>
      </c>
      <c r="C131" s="24"/>
      <c r="D131" s="24"/>
      <c r="E131" s="24"/>
      <c r="F131" s="24"/>
      <c r="G131" s="24"/>
      <c r="H131" s="24"/>
      <c r="J131" s="24" t="s">
        <v>47</v>
      </c>
      <c r="K131" s="24"/>
      <c r="L131" s="24"/>
      <c r="M131" s="24"/>
      <c r="N131" s="24"/>
      <c r="O131" s="24"/>
      <c r="P131" s="24"/>
      <c r="Q131" s="24"/>
      <c r="R131" s="24"/>
      <c r="S131" s="24"/>
    </row>
    <row r="132" spans="1:19" x14ac:dyDescent="0.35">
      <c r="B132" s="24" t="s">
        <v>1</v>
      </c>
      <c r="C132" s="24" t="s">
        <v>2</v>
      </c>
      <c r="D132" s="24" t="s">
        <v>3</v>
      </c>
      <c r="E132" s="24" t="s">
        <v>4</v>
      </c>
      <c r="F132" s="24"/>
      <c r="G132" s="24"/>
      <c r="H132" s="24"/>
      <c r="J132" s="24" t="s">
        <v>1</v>
      </c>
      <c r="K132" s="24" t="s">
        <v>2</v>
      </c>
      <c r="L132" s="24" t="s">
        <v>3</v>
      </c>
      <c r="M132" s="24" t="s">
        <v>4</v>
      </c>
      <c r="N132" s="24"/>
      <c r="O132" s="24"/>
      <c r="P132" s="24"/>
      <c r="Q132" s="24"/>
      <c r="R132" s="24"/>
      <c r="S132" s="24"/>
    </row>
    <row r="133" spans="1:19" x14ac:dyDescent="0.35">
      <c r="B133" s="24" t="s">
        <v>59</v>
      </c>
      <c r="C133" s="24">
        <v>4.5593300707205894E-2</v>
      </c>
      <c r="D133" s="24">
        <v>7.834523399646677E-2</v>
      </c>
      <c r="E133" s="24">
        <v>0.56059785151447672</v>
      </c>
      <c r="F133" s="24"/>
      <c r="G133" s="24"/>
      <c r="H133" s="24"/>
      <c r="J133" s="24" t="s">
        <v>59</v>
      </c>
      <c r="K133" s="24">
        <v>7.7633871717538397E-2</v>
      </c>
      <c r="L133" s="24">
        <v>9.33211917194708E-2</v>
      </c>
      <c r="M133" s="24">
        <v>0.40546555926082117</v>
      </c>
      <c r="N133" s="24"/>
      <c r="O133" s="24"/>
      <c r="P133" s="24"/>
      <c r="Q133" s="24"/>
      <c r="R133" s="24"/>
      <c r="S133" s="24"/>
    </row>
    <row r="135" spans="1:19" x14ac:dyDescent="0.35">
      <c r="B135" s="24" t="s">
        <v>13</v>
      </c>
      <c r="C135" s="24"/>
      <c r="D135" s="24"/>
      <c r="E135" s="24"/>
      <c r="F135" s="24"/>
      <c r="G135" s="24"/>
      <c r="H135" s="24"/>
      <c r="J135" s="24" t="s">
        <v>13</v>
      </c>
      <c r="K135" s="24"/>
      <c r="L135" s="24"/>
      <c r="M135" s="24"/>
      <c r="N135" s="24"/>
      <c r="O135" s="24"/>
      <c r="P135" s="24"/>
      <c r="Q135" s="24"/>
      <c r="R135" s="24"/>
      <c r="S135" s="24"/>
    </row>
    <row r="136" spans="1:19" x14ac:dyDescent="0.35">
      <c r="B136" s="24" t="s">
        <v>14</v>
      </c>
      <c r="C136" s="24">
        <v>-2442.0648000182596</v>
      </c>
      <c r="J136" s="24" t="s">
        <v>14</v>
      </c>
      <c r="K136" s="24">
        <v>-2442.0648000182596</v>
      </c>
    </row>
    <row r="137" spans="1:19" x14ac:dyDescent="0.35">
      <c r="B137" s="24" t="s">
        <v>15</v>
      </c>
      <c r="C137" s="24">
        <v>-2041.1936555642053</v>
      </c>
      <c r="J137" s="24" t="s">
        <v>15</v>
      </c>
      <c r="K137" s="24">
        <v>-1907.1408924396271</v>
      </c>
    </row>
    <row r="138" spans="1:19" x14ac:dyDescent="0.35">
      <c r="B138" s="24" t="s">
        <v>16</v>
      </c>
      <c r="C138" s="24">
        <v>0.16415254191905837</v>
      </c>
      <c r="J138" s="24" t="s">
        <v>16</v>
      </c>
      <c r="K138" s="24">
        <v>0.21904574668724297</v>
      </c>
    </row>
    <row r="139" spans="1:19" x14ac:dyDescent="0.35">
      <c r="B139" s="24" t="s">
        <v>17</v>
      </c>
      <c r="C139" s="24">
        <v>0.42187751585355976</v>
      </c>
      <c r="J139" s="24" t="s">
        <v>17</v>
      </c>
      <c r="K139" s="24">
        <v>0.44897953068734198</v>
      </c>
    </row>
    <row r="140" spans="1:19" x14ac:dyDescent="0.35">
      <c r="B140" s="24" t="s">
        <v>18</v>
      </c>
      <c r="C140" s="24">
        <v>1.7929686271101168</v>
      </c>
      <c r="J140" s="24" t="s">
        <v>18</v>
      </c>
      <c r="K140" s="24">
        <v>1.6832989861079808</v>
      </c>
    </row>
    <row r="141" spans="1:19" x14ac:dyDescent="0.35">
      <c r="B141" s="24" t="s">
        <v>19</v>
      </c>
      <c r="C141" s="24">
        <v>2296</v>
      </c>
      <c r="J141" s="24" t="s">
        <v>19</v>
      </c>
      <c r="K141" s="24">
        <v>2296</v>
      </c>
    </row>
    <row r="142" spans="1:19" x14ac:dyDescent="0.35">
      <c r="B142" s="24" t="s">
        <v>20</v>
      </c>
      <c r="C142" s="24">
        <v>17</v>
      </c>
      <c r="J142" s="24" t="s">
        <v>20</v>
      </c>
      <c r="K142" s="24">
        <v>25</v>
      </c>
    </row>
    <row r="144" spans="1:19" x14ac:dyDescent="0.35">
      <c r="A144" s="1" t="s">
        <v>85</v>
      </c>
    </row>
    <row r="145" spans="2:19" x14ac:dyDescent="0.35">
      <c r="B145" s="24" t="s">
        <v>0</v>
      </c>
      <c r="C145" s="24"/>
      <c r="D145" s="24"/>
      <c r="E145" s="24"/>
      <c r="F145" s="24"/>
      <c r="G145" s="24"/>
      <c r="H145" s="24"/>
      <c r="J145" s="24" t="s">
        <v>21</v>
      </c>
      <c r="K145" s="24"/>
      <c r="L145" s="24"/>
      <c r="M145" s="24"/>
      <c r="N145" s="24"/>
      <c r="O145" s="24"/>
      <c r="P145" s="24"/>
      <c r="Q145" s="24"/>
      <c r="R145" s="24"/>
      <c r="S145" s="24"/>
    </row>
    <row r="146" spans="2:19" x14ac:dyDescent="0.35">
      <c r="B146" s="24"/>
      <c r="C146" s="24"/>
      <c r="D146" s="24"/>
      <c r="E146" s="24"/>
      <c r="F146" s="24" t="s">
        <v>117</v>
      </c>
      <c r="G146" s="24"/>
      <c r="H146" s="24"/>
      <c r="J146" s="24"/>
      <c r="K146" s="24" t="s">
        <v>22</v>
      </c>
      <c r="L146" s="24"/>
      <c r="M146" s="24"/>
      <c r="N146" s="24" t="s">
        <v>23</v>
      </c>
      <c r="O146" s="24"/>
      <c r="P146" s="24"/>
      <c r="Q146" s="24" t="s">
        <v>117</v>
      </c>
      <c r="R146" s="24"/>
      <c r="S146" s="24"/>
    </row>
    <row r="147" spans="2:19" x14ac:dyDescent="0.35">
      <c r="B147" s="24" t="s">
        <v>1</v>
      </c>
      <c r="C147" s="24" t="s">
        <v>2</v>
      </c>
      <c r="D147" s="24" t="s">
        <v>3</v>
      </c>
      <c r="E147" s="24" t="s">
        <v>4</v>
      </c>
      <c r="F147" s="24" t="s">
        <v>2</v>
      </c>
      <c r="G147" s="24" t="s">
        <v>3</v>
      </c>
      <c r="H147" s="24" t="s">
        <v>4</v>
      </c>
      <c r="J147" s="24" t="s">
        <v>1</v>
      </c>
      <c r="K147" s="24" t="s">
        <v>2</v>
      </c>
      <c r="L147" s="24" t="s">
        <v>3</v>
      </c>
      <c r="M147" s="24" t="s">
        <v>4</v>
      </c>
      <c r="N147" s="24" t="s">
        <v>2</v>
      </c>
      <c r="O147" s="24" t="s">
        <v>3</v>
      </c>
      <c r="P147" s="24" t="s">
        <v>4</v>
      </c>
      <c r="Q147" s="24" t="s">
        <v>2</v>
      </c>
      <c r="R147" s="24" t="s">
        <v>3</v>
      </c>
      <c r="S147" s="24" t="s">
        <v>4</v>
      </c>
    </row>
    <row r="148" spans="2:19" x14ac:dyDescent="0.35">
      <c r="B148" s="24" t="s">
        <v>5</v>
      </c>
      <c r="C148" s="24">
        <v>2.0894788280420427</v>
      </c>
      <c r="D148" s="24">
        <v>9.7041920321173147E-2</v>
      </c>
      <c r="E148" s="24">
        <v>0</v>
      </c>
      <c r="F148" s="24">
        <v>-1.4600947609295081E-2</v>
      </c>
      <c r="G148" s="24">
        <v>0.12617367571799662</v>
      </c>
      <c r="H148" s="24">
        <v>0.90787363934670706</v>
      </c>
      <c r="J148" s="24" t="s">
        <v>5</v>
      </c>
      <c r="K148" s="24">
        <v>2.6995938558235104</v>
      </c>
      <c r="L148" s="24">
        <v>0.13762641844290749</v>
      </c>
      <c r="M148" s="24">
        <v>0</v>
      </c>
      <c r="N148" s="24">
        <v>5.7869059723644253E-3</v>
      </c>
      <c r="O148" s="24">
        <v>0.17797224611863752</v>
      </c>
      <c r="P148" s="24">
        <v>0.97406073398360449</v>
      </c>
      <c r="Q148" s="24">
        <v>2.2868297747527754E-2</v>
      </c>
      <c r="R148" s="24">
        <v>0.15129459824626057</v>
      </c>
      <c r="S148" s="24">
        <v>0.87985676964414306</v>
      </c>
    </row>
    <row r="149" spans="2:19" x14ac:dyDescent="0.35">
      <c r="B149" s="24" t="s">
        <v>60</v>
      </c>
      <c r="C149" s="24">
        <v>2.6090747444595337E-2</v>
      </c>
      <c r="D149" s="24">
        <v>0.16074558521854015</v>
      </c>
      <c r="E149" s="24">
        <v>0.87106109602211346</v>
      </c>
      <c r="F149" s="24">
        <v>0.2705974434658644</v>
      </c>
      <c r="G149" s="24">
        <v>0.19739511858481565</v>
      </c>
      <c r="H149" s="24">
        <v>0.17042433455662964</v>
      </c>
      <c r="J149" s="24" t="s">
        <v>60</v>
      </c>
      <c r="K149" s="24">
        <v>4.0573111400031246E-2</v>
      </c>
      <c r="L149" s="24">
        <v>0.19360308248008054</v>
      </c>
      <c r="M149" s="24">
        <v>0.8340044516660019</v>
      </c>
      <c r="N149" s="24">
        <v>3.4849369598407591E-3</v>
      </c>
      <c r="O149" s="24">
        <v>0.1870485061241588</v>
      </c>
      <c r="P149" s="24">
        <v>0.98513531813054178</v>
      </c>
      <c r="Q149" s="24">
        <v>0.3156733214269048</v>
      </c>
      <c r="R149" s="24">
        <v>0.23673353358136859</v>
      </c>
      <c r="S149" s="24">
        <v>0.18238280038858701</v>
      </c>
    </row>
    <row r="150" spans="2:19" x14ac:dyDescent="0.35">
      <c r="B150" s="24" t="s">
        <v>61</v>
      </c>
      <c r="C150" s="24">
        <v>-0.12895708902350286</v>
      </c>
      <c r="D150" s="24">
        <v>0.1617657446776665</v>
      </c>
      <c r="E150" s="24">
        <v>0.42534408502081655</v>
      </c>
      <c r="F150" s="24">
        <v>3.0285984836993393E-2</v>
      </c>
      <c r="G150" s="24">
        <v>0.21129340392768259</v>
      </c>
      <c r="H150" s="24">
        <v>0.8860247002950179</v>
      </c>
      <c r="J150" s="24" t="s">
        <v>61</v>
      </c>
      <c r="K150" s="24">
        <v>-0.20570366960667583</v>
      </c>
      <c r="L150" s="24">
        <v>0.1956128696078881</v>
      </c>
      <c r="M150" s="24">
        <v>0.29298973433270969</v>
      </c>
      <c r="N150" s="24">
        <v>1.5964955890168293E-3</v>
      </c>
      <c r="O150" s="24">
        <v>0.18500489514771756</v>
      </c>
      <c r="P150" s="24">
        <v>0.99311475855135423</v>
      </c>
      <c r="Q150" s="24">
        <v>3.9222876274463844E-2</v>
      </c>
      <c r="R150" s="24">
        <v>0.25481310881196623</v>
      </c>
      <c r="S150" s="24">
        <v>0.87766649382940232</v>
      </c>
    </row>
    <row r="151" spans="2:19" x14ac:dyDescent="0.35">
      <c r="B151" s="24" t="s">
        <v>6</v>
      </c>
      <c r="C151" s="24">
        <v>2.4667233914289217</v>
      </c>
      <c r="D151" s="24">
        <v>0.11084281509098341</v>
      </c>
      <c r="E151" s="24">
        <v>0</v>
      </c>
      <c r="F151" s="24">
        <v>0.21859260441949177</v>
      </c>
      <c r="G151" s="24">
        <v>0.15173553389715846</v>
      </c>
      <c r="H151" s="24">
        <v>0.14969326004825767</v>
      </c>
      <c r="J151" s="24" t="s">
        <v>6</v>
      </c>
      <c r="K151" s="24">
        <v>3.3219230892174481</v>
      </c>
      <c r="L151" s="24">
        <v>0.16682260241782729</v>
      </c>
      <c r="M151" s="24">
        <v>0</v>
      </c>
      <c r="N151" s="24">
        <v>2.127414220993907E-3</v>
      </c>
      <c r="O151" s="24">
        <v>0.16232887704778354</v>
      </c>
      <c r="P151" s="24">
        <v>0.98954355871391586</v>
      </c>
      <c r="Q151" s="24">
        <v>0.28982138014193393</v>
      </c>
      <c r="R151" s="24">
        <v>0.19290764192280177</v>
      </c>
      <c r="S151" s="24">
        <v>0.13299793203350929</v>
      </c>
    </row>
    <row r="152" spans="2:19" x14ac:dyDescent="0.35">
      <c r="B152" s="24" t="s">
        <v>62</v>
      </c>
      <c r="C152" s="24">
        <v>-0.10003427298069593</v>
      </c>
      <c r="D152" s="24">
        <v>0.18371839066872298</v>
      </c>
      <c r="E152" s="24">
        <v>0.58609891157283101</v>
      </c>
      <c r="F152" s="24">
        <v>0.19494366929747445</v>
      </c>
      <c r="G152" s="24">
        <v>0.24678816237528053</v>
      </c>
      <c r="H152" s="24">
        <v>0.42957268216666566</v>
      </c>
      <c r="J152" s="24" t="s">
        <v>62</v>
      </c>
      <c r="K152" s="24">
        <v>-0.10303608677240426</v>
      </c>
      <c r="L152" s="24">
        <v>0.23827918211371568</v>
      </c>
      <c r="M152" s="24">
        <v>0.66543800580935408</v>
      </c>
      <c r="N152" s="24">
        <v>6.4734325538452859E-3</v>
      </c>
      <c r="O152" s="24">
        <v>0.14994635865030204</v>
      </c>
      <c r="P152" s="24">
        <v>0.96556469957142621</v>
      </c>
      <c r="Q152" s="24">
        <v>0.26467925032494455</v>
      </c>
      <c r="R152" s="24">
        <v>0.31604834669355814</v>
      </c>
      <c r="S152" s="24">
        <v>0.40233155955239264</v>
      </c>
    </row>
    <row r="153" spans="2:19" x14ac:dyDescent="0.35">
      <c r="B153" s="24" t="s">
        <v>63</v>
      </c>
      <c r="C153" s="24">
        <v>-0.1455505800178469</v>
      </c>
      <c r="D153" s="24">
        <v>0.18583620310072227</v>
      </c>
      <c r="E153" s="24">
        <v>0.43349809325505162</v>
      </c>
      <c r="F153" s="24">
        <v>6.4258322526823657E-3</v>
      </c>
      <c r="G153" s="24">
        <v>0.26310190004412781</v>
      </c>
      <c r="H153" s="24">
        <v>0.98051491580785322</v>
      </c>
      <c r="J153" s="24" t="s">
        <v>63</v>
      </c>
      <c r="K153" s="24">
        <v>-0.25780933887452429</v>
      </c>
      <c r="L153" s="24">
        <v>0.24539676937139648</v>
      </c>
      <c r="M153" s="24">
        <v>0.29345078000040714</v>
      </c>
      <c r="N153" s="24">
        <v>2.7244834744362132E-3</v>
      </c>
      <c r="O153" s="24">
        <v>0.15165158177332425</v>
      </c>
      <c r="P153" s="24">
        <v>0.9856664444586225</v>
      </c>
      <c r="Q153" s="24">
        <v>6.0573449164032012E-2</v>
      </c>
      <c r="R153" s="24">
        <v>0.36422879183666135</v>
      </c>
      <c r="S153" s="24">
        <v>0.86791611054448881</v>
      </c>
    </row>
    <row r="154" spans="2:19" x14ac:dyDescent="0.35">
      <c r="B154" s="24" t="s">
        <v>7</v>
      </c>
      <c r="C154" s="24">
        <v>0.72049022806923935</v>
      </c>
      <c r="D154" s="24">
        <v>8.3012525988763686E-2</v>
      </c>
      <c r="E154" s="24">
        <v>0</v>
      </c>
      <c r="F154" s="24">
        <v>0.17296329589007067</v>
      </c>
      <c r="G154" s="24">
        <v>0.118002664921013</v>
      </c>
      <c r="H154" s="24">
        <v>0.14271435215888673</v>
      </c>
      <c r="J154" s="24" t="s">
        <v>7</v>
      </c>
      <c r="K154" s="24">
        <v>1.0372536400502776</v>
      </c>
      <c r="L154" s="24">
        <v>0.10271659155837147</v>
      </c>
      <c r="M154" s="24">
        <v>0</v>
      </c>
      <c r="N154" s="24">
        <v>5.5694567797071794E-3</v>
      </c>
      <c r="O154" s="24">
        <v>0.30842325574950713</v>
      </c>
      <c r="P154" s="24">
        <v>0.9855927139192906</v>
      </c>
      <c r="Q154" s="24">
        <v>0.22940939511439651</v>
      </c>
      <c r="R154" s="24">
        <v>0.14198477585803063</v>
      </c>
      <c r="S154" s="24">
        <v>0.10615219417498611</v>
      </c>
    </row>
    <row r="155" spans="2:19" x14ac:dyDescent="0.35">
      <c r="B155" s="24" t="s">
        <v>64</v>
      </c>
      <c r="C155" s="24">
        <v>0.23261130217165538</v>
      </c>
      <c r="D155" s="24">
        <v>0.13721305908849515</v>
      </c>
      <c r="E155" s="24">
        <v>9.0026811819141628E-2</v>
      </c>
      <c r="F155" s="24">
        <v>1.7288414644483132E-2</v>
      </c>
      <c r="G155" s="24">
        <v>0.19456377865805766</v>
      </c>
      <c r="H155" s="24">
        <v>0.92919530832398456</v>
      </c>
      <c r="J155" s="24" t="s">
        <v>64</v>
      </c>
      <c r="K155" s="24">
        <v>0.31668136694646615</v>
      </c>
      <c r="L155" s="24">
        <v>0.16167923339011189</v>
      </c>
      <c r="M155" s="24">
        <v>5.0147747445604463E-2</v>
      </c>
      <c r="N155" s="24">
        <v>0.11870670446630412</v>
      </c>
      <c r="O155" s="24">
        <v>0.43885980703992894</v>
      </c>
      <c r="P155" s="24">
        <v>0.78678415878756658</v>
      </c>
      <c r="Q155" s="24">
        <v>7.7332206635006021E-2</v>
      </c>
      <c r="R155" s="24">
        <v>0.22444955828798049</v>
      </c>
      <c r="S155" s="24">
        <v>0.73043902762068913</v>
      </c>
    </row>
    <row r="156" spans="2:19" x14ac:dyDescent="0.35">
      <c r="B156" s="24" t="s">
        <v>65</v>
      </c>
      <c r="C156" s="24">
        <v>-0.2223148922378326</v>
      </c>
      <c r="D156" s="24">
        <v>0.13856083761658361</v>
      </c>
      <c r="E156" s="24">
        <v>0.10861337707284058</v>
      </c>
      <c r="F156" s="24">
        <v>0.12663560865952456</v>
      </c>
      <c r="G156" s="24">
        <v>0.19763321428884054</v>
      </c>
      <c r="H156" s="24">
        <v>0.52167813085007864</v>
      </c>
      <c r="J156" s="24" t="s">
        <v>65</v>
      </c>
      <c r="K156" s="24">
        <v>-0.35215271799165698</v>
      </c>
      <c r="L156" s="24">
        <v>0.16682764073550296</v>
      </c>
      <c r="M156" s="24">
        <v>3.4782840029667694E-2</v>
      </c>
      <c r="N156" s="24">
        <v>1.3137641050014436E-3</v>
      </c>
      <c r="O156" s="24">
        <v>0.17302148493053582</v>
      </c>
      <c r="P156" s="24">
        <v>0.99394166554609575</v>
      </c>
      <c r="Q156" s="24">
        <v>0.15005786523585407</v>
      </c>
      <c r="R156" s="24">
        <v>0.23840067259179618</v>
      </c>
      <c r="S156" s="24">
        <v>0.52906393173350152</v>
      </c>
    </row>
    <row r="157" spans="2:19" x14ac:dyDescent="0.35">
      <c r="B157" s="24" t="s">
        <v>8</v>
      </c>
      <c r="C157" s="24">
        <v>0.80399909864681562</v>
      </c>
      <c r="D157" s="24">
        <v>0.10316940942642469</v>
      </c>
      <c r="E157" s="24">
        <v>6.4392935428259079E-15</v>
      </c>
      <c r="F157" s="24">
        <v>0.26177912820339616</v>
      </c>
      <c r="G157" s="24">
        <v>0.15688749867619342</v>
      </c>
      <c r="H157" s="24">
        <v>9.5200916175376182E-2</v>
      </c>
      <c r="J157" s="24" t="s">
        <v>8</v>
      </c>
      <c r="K157" s="24">
        <v>1.2600865951043865</v>
      </c>
      <c r="L157" s="24">
        <v>0.14544565281433772</v>
      </c>
      <c r="M157" s="24">
        <v>0</v>
      </c>
      <c r="N157" s="24">
        <v>0.71985132036314492</v>
      </c>
      <c r="O157" s="24">
        <v>0.16239842726197778</v>
      </c>
      <c r="P157" s="24">
        <v>9.3092720574450283E-6</v>
      </c>
      <c r="Q157" s="24">
        <v>0.37162444254166488</v>
      </c>
      <c r="R157" s="24">
        <v>0.20002740285694565</v>
      </c>
      <c r="S157" s="24">
        <v>6.3187810171188463E-2</v>
      </c>
    </row>
    <row r="158" spans="2:19" x14ac:dyDescent="0.35">
      <c r="B158" s="24" t="s">
        <v>66</v>
      </c>
      <c r="C158" s="24">
        <v>0.32274518527008322</v>
      </c>
      <c r="D158" s="24">
        <v>0.16879311232595071</v>
      </c>
      <c r="E158" s="24">
        <v>5.586650273650684E-2</v>
      </c>
      <c r="F158" s="24">
        <v>-0.17582438955380736</v>
      </c>
      <c r="G158" s="24">
        <v>0.24117802929938131</v>
      </c>
      <c r="H158" s="24">
        <v>0.46598744358687005</v>
      </c>
      <c r="J158" s="24" t="s">
        <v>66</v>
      </c>
      <c r="K158" s="24">
        <v>0.42908427733704751</v>
      </c>
      <c r="L158" s="24">
        <v>0.22524919993143644</v>
      </c>
      <c r="M158" s="24">
        <v>5.6788986889712456E-2</v>
      </c>
      <c r="N158" s="24">
        <v>0.11529436333485531</v>
      </c>
      <c r="O158" s="24">
        <v>0.44708026764561243</v>
      </c>
      <c r="P158" s="24">
        <v>0.79649726969335188</v>
      </c>
      <c r="Q158" s="24">
        <v>-0.18943886311199362</v>
      </c>
      <c r="R158" s="24">
        <v>0.31827247082526711</v>
      </c>
      <c r="S158" s="24">
        <v>0.55170330460008299</v>
      </c>
    </row>
    <row r="159" spans="2:19" x14ac:dyDescent="0.35">
      <c r="B159" s="24" t="s">
        <v>67</v>
      </c>
      <c r="C159" s="24">
        <v>-0.3577946954236263</v>
      </c>
      <c r="D159" s="24">
        <v>0.17180841116218887</v>
      </c>
      <c r="E159" s="24">
        <v>3.729486894809364E-2</v>
      </c>
      <c r="F159" s="24">
        <v>0.28602634007477107</v>
      </c>
      <c r="G159" s="24">
        <v>0.2351030770835211</v>
      </c>
      <c r="H159" s="24">
        <v>0.22375654556691726</v>
      </c>
      <c r="J159" s="24" t="s">
        <v>67</v>
      </c>
      <c r="K159" s="24">
        <v>-0.52664838017098015</v>
      </c>
      <c r="L159" s="24">
        <v>0.2363892869899068</v>
      </c>
      <c r="M159" s="24">
        <v>2.5888118803271132E-2</v>
      </c>
      <c r="N159" s="24">
        <v>0.11114173146783597</v>
      </c>
      <c r="O159" s="24">
        <v>0.45084478589099725</v>
      </c>
      <c r="P159" s="24">
        <v>0.80528062587863447</v>
      </c>
      <c r="Q159" s="24">
        <v>0.38639224401939215</v>
      </c>
      <c r="R159" s="24">
        <v>0.34469216970416111</v>
      </c>
      <c r="S159" s="24">
        <v>0.26229734437812047</v>
      </c>
    </row>
    <row r="160" spans="2:19" x14ac:dyDescent="0.35">
      <c r="B160" s="24" t="s">
        <v>9</v>
      </c>
      <c r="C160" s="24">
        <v>0.49373186216399556</v>
      </c>
      <c r="D160" s="24">
        <v>7.6744540117131971E-2</v>
      </c>
      <c r="E160" s="24">
        <v>1.2474288269004319E-10</v>
      </c>
      <c r="F160" s="24">
        <v>1.8797919310706061E-2</v>
      </c>
      <c r="G160" s="24">
        <v>0.10885781394732301</v>
      </c>
      <c r="H160" s="24">
        <v>0.86290042347783746</v>
      </c>
      <c r="J160" s="24" t="s">
        <v>9</v>
      </c>
      <c r="K160" s="24">
        <v>0.7935145504543103</v>
      </c>
      <c r="L160" s="24">
        <v>9.6425007638621954E-2</v>
      </c>
      <c r="M160" s="24">
        <v>2.2204460492503131E-16</v>
      </c>
      <c r="N160" s="24">
        <v>0.15707609389838451</v>
      </c>
      <c r="O160" s="24">
        <v>0.44590387091361833</v>
      </c>
      <c r="P160" s="24">
        <v>0.72463992608328631</v>
      </c>
      <c r="Q160" s="24">
        <v>7.0873235060549419E-2</v>
      </c>
      <c r="R160" s="24">
        <v>0.1288515747019312</v>
      </c>
      <c r="S160" s="24">
        <v>0.58229345588755965</v>
      </c>
    </row>
    <row r="161" spans="2:19" x14ac:dyDescent="0.35">
      <c r="B161" s="24" t="s">
        <v>68</v>
      </c>
      <c r="C161" s="24">
        <v>-8.7038733143768605E-3</v>
      </c>
      <c r="D161" s="24">
        <v>0.12638065985437263</v>
      </c>
      <c r="E161" s="24">
        <v>0.94509286359166156</v>
      </c>
      <c r="F161" s="24">
        <v>0.14972053528644222</v>
      </c>
      <c r="G161" s="24">
        <v>0.17478551745949805</v>
      </c>
      <c r="H161" s="24">
        <v>0.39166832309241872</v>
      </c>
      <c r="J161" s="24" t="s">
        <v>68</v>
      </c>
      <c r="K161" s="24">
        <v>1.4695530517511169E-2</v>
      </c>
      <c r="L161" s="24">
        <v>0.15368067235942992</v>
      </c>
      <c r="M161" s="24">
        <v>0.92381935884185484</v>
      </c>
      <c r="N161" s="24">
        <v>0.15265881095762712</v>
      </c>
      <c r="O161" s="24">
        <v>0.34903706424911535</v>
      </c>
      <c r="P161" s="24">
        <v>0.66184206041791094</v>
      </c>
      <c r="Q161" s="24">
        <v>0.15702657077018845</v>
      </c>
      <c r="R161" s="24">
        <v>0.21257483112101938</v>
      </c>
      <c r="S161" s="24">
        <v>0.46009620581741251</v>
      </c>
    </row>
    <row r="162" spans="2:19" x14ac:dyDescent="0.35">
      <c r="B162" s="24" t="s">
        <v>69</v>
      </c>
      <c r="C162" s="24">
        <v>1.5647196364139044E-2</v>
      </c>
      <c r="D162" s="24">
        <v>0.12831409809537958</v>
      </c>
      <c r="E162" s="24">
        <v>0.90294298608511747</v>
      </c>
      <c r="F162" s="24">
        <v>3.4683270911096187E-2</v>
      </c>
      <c r="G162" s="24">
        <v>0.18600260337760854</v>
      </c>
      <c r="H162" s="24">
        <v>0.85207887781490554</v>
      </c>
      <c r="J162" s="24" t="s">
        <v>69</v>
      </c>
      <c r="K162" s="24">
        <v>-2.9161131655870007E-2</v>
      </c>
      <c r="L162" s="24">
        <v>0.15800011984974266</v>
      </c>
      <c r="M162" s="24">
        <v>0.85357103684629299</v>
      </c>
      <c r="N162" s="24">
        <v>2.2575686800631149E-2</v>
      </c>
      <c r="O162" s="24">
        <v>0.39335289637311216</v>
      </c>
      <c r="P162" s="24">
        <v>0.95423217136618543</v>
      </c>
      <c r="Q162" s="24">
        <v>5.995102544719258E-2</v>
      </c>
      <c r="R162" s="24">
        <v>0.2328450170167079</v>
      </c>
      <c r="S162" s="24">
        <v>0.796814582680756</v>
      </c>
    </row>
    <row r="163" spans="2:19" x14ac:dyDescent="0.35">
      <c r="B163" s="24" t="s">
        <v>10</v>
      </c>
      <c r="C163" s="24">
        <v>0.5002312028907554</v>
      </c>
      <c r="D163" s="24">
        <v>0.10155247798369541</v>
      </c>
      <c r="E163" s="24">
        <v>8.3998945732410846E-7</v>
      </c>
      <c r="F163" s="24">
        <v>-6.9784721959790838E-2</v>
      </c>
      <c r="G163" s="24">
        <v>0.14020437747829034</v>
      </c>
      <c r="H163" s="24">
        <v>0.61867035209001431</v>
      </c>
      <c r="J163" s="24" t="s">
        <v>10</v>
      </c>
      <c r="K163" s="24">
        <v>0.92430732494304135</v>
      </c>
      <c r="L163" s="24">
        <v>0.14991284772643057</v>
      </c>
      <c r="M163" s="24">
        <v>7.0202554880438583E-10</v>
      </c>
      <c r="N163" s="24">
        <v>0.70112441736324349</v>
      </c>
      <c r="O163" s="24">
        <v>0.21818403815822923</v>
      </c>
      <c r="P163" s="24">
        <v>1.311487051001814E-3</v>
      </c>
      <c r="Q163" s="24">
        <v>-3.0576062990295572E-3</v>
      </c>
      <c r="R163" s="24">
        <v>0.18004710126001125</v>
      </c>
      <c r="S163" s="24">
        <v>0.98645076991550606</v>
      </c>
    </row>
    <row r="164" spans="2:19" x14ac:dyDescent="0.35">
      <c r="B164" s="24" t="s">
        <v>70</v>
      </c>
      <c r="C164" s="24">
        <v>0.24404376089651122</v>
      </c>
      <c r="D164" s="24">
        <v>0.16896132031216246</v>
      </c>
      <c r="E164" s="24">
        <v>0.14863309669477776</v>
      </c>
      <c r="F164" s="24">
        <v>0.18119831051952778</v>
      </c>
      <c r="G164" s="24">
        <v>0.23495787205993329</v>
      </c>
      <c r="H164" s="24">
        <v>0.44059142205064594</v>
      </c>
      <c r="J164" s="24" t="s">
        <v>70</v>
      </c>
      <c r="K164" s="24">
        <v>0.30626981487388649</v>
      </c>
      <c r="L164" s="24">
        <v>0.23389532359699022</v>
      </c>
      <c r="M164" s="24">
        <v>0.19038835669071252</v>
      </c>
      <c r="N164" s="24">
        <v>0.13536063660719996</v>
      </c>
      <c r="O164" s="24">
        <v>0.48637628434978886</v>
      </c>
      <c r="P164" s="24">
        <v>0.78077873568302825</v>
      </c>
      <c r="Q164" s="24">
        <v>0.21808646021960257</v>
      </c>
      <c r="R164" s="24">
        <v>0.3168532718103596</v>
      </c>
      <c r="S164" s="24">
        <v>0.49127112802629802</v>
      </c>
    </row>
    <row r="165" spans="2:19" x14ac:dyDescent="0.35">
      <c r="B165" s="24" t="s">
        <v>71</v>
      </c>
      <c r="C165" s="24">
        <v>-0.28351202496122618</v>
      </c>
      <c r="D165" s="24">
        <v>0.16915533451046441</v>
      </c>
      <c r="E165" s="24">
        <v>9.3729294824518306E-2</v>
      </c>
      <c r="F165" s="24">
        <v>0.13999002339094427</v>
      </c>
      <c r="G165" s="24">
        <v>0.24072556570534595</v>
      </c>
      <c r="H165" s="24">
        <v>0.56088082776470705</v>
      </c>
      <c r="J165" s="24" t="s">
        <v>71</v>
      </c>
      <c r="K165" s="24">
        <v>-0.42632667927055223</v>
      </c>
      <c r="L165" s="24">
        <v>0.24668022224521965</v>
      </c>
      <c r="M165" s="24">
        <v>8.3942261441063204E-2</v>
      </c>
      <c r="N165" s="24">
        <v>0.56108687240332</v>
      </c>
      <c r="O165" s="24">
        <v>0.24010470552669727</v>
      </c>
      <c r="P165" s="24">
        <v>1.9447376778419345E-2</v>
      </c>
      <c r="Q165" s="24">
        <v>8.9778937948742907E-2</v>
      </c>
      <c r="R165" s="24">
        <v>0.35661907574378471</v>
      </c>
      <c r="S165" s="24">
        <v>0.80123412130595106</v>
      </c>
    </row>
    <row r="166" spans="2:19" x14ac:dyDescent="0.35">
      <c r="B166" s="24" t="s">
        <v>11</v>
      </c>
      <c r="C166" s="24">
        <v>1.0212457552321947</v>
      </c>
      <c r="D166" s="24">
        <v>0.1188511893325943</v>
      </c>
      <c r="E166" s="24">
        <v>0</v>
      </c>
      <c r="F166" s="24">
        <v>1.5789977880627505E-2</v>
      </c>
      <c r="G166" s="24">
        <v>0.14352437172633639</v>
      </c>
      <c r="H166" s="24">
        <v>0.91239668245588268</v>
      </c>
      <c r="J166" s="24" t="s">
        <v>11</v>
      </c>
      <c r="K166" s="24">
        <v>0.90429625130849423</v>
      </c>
      <c r="L166" s="24">
        <v>0.17947157897903657</v>
      </c>
      <c r="M166" s="24">
        <v>4.6880262805082396E-7</v>
      </c>
      <c r="N166" s="24">
        <v>1.5933709627107642</v>
      </c>
      <c r="O166" s="24">
        <v>0.19805442167744611</v>
      </c>
      <c r="P166" s="24">
        <v>8.8817841970012523E-16</v>
      </c>
      <c r="Q166" s="24">
        <v>2.5199987521431648E-2</v>
      </c>
      <c r="R166" s="24">
        <v>0.19682228249766762</v>
      </c>
      <c r="S166" s="24">
        <v>0.89812189183349678</v>
      </c>
    </row>
    <row r="167" spans="2:19" x14ac:dyDescent="0.35">
      <c r="B167" s="24" t="s">
        <v>72</v>
      </c>
      <c r="C167" s="24">
        <v>5.9145201740933039E-2</v>
      </c>
      <c r="D167" s="24">
        <v>0.19757498208241603</v>
      </c>
      <c r="E167" s="24">
        <v>0.76466864136638435</v>
      </c>
      <c r="F167" s="24">
        <v>3.305925113752722E-3</v>
      </c>
      <c r="G167" s="24">
        <v>0.24933784158090408</v>
      </c>
      <c r="H167" s="24">
        <v>0.98942130360792313</v>
      </c>
      <c r="J167" s="24" t="s">
        <v>72</v>
      </c>
      <c r="K167" s="24">
        <v>0.20886045959091534</v>
      </c>
      <c r="L167" s="24">
        <v>0.28832758761629657</v>
      </c>
      <c r="M167" s="24">
        <v>0.46882881004174393</v>
      </c>
      <c r="N167" s="24">
        <v>0.17068557277813348</v>
      </c>
      <c r="O167" s="24">
        <v>0.54967891802530644</v>
      </c>
      <c r="P167" s="24">
        <v>0.75616655546257516</v>
      </c>
      <c r="Q167" s="24">
        <v>3.8219641747220631E-2</v>
      </c>
      <c r="R167" s="24">
        <v>0.36337316926463403</v>
      </c>
      <c r="S167" s="24">
        <v>0.91623286725075515</v>
      </c>
    </row>
    <row r="168" spans="2:19" x14ac:dyDescent="0.35">
      <c r="B168" s="24" t="s">
        <v>73</v>
      </c>
      <c r="C168" s="24">
        <v>-5.5467772289811333E-2</v>
      </c>
      <c r="D168" s="24">
        <v>0.19820809465142311</v>
      </c>
      <c r="E168" s="24">
        <v>0.77959554268860942</v>
      </c>
      <c r="F168" s="24">
        <v>8.476917179554759E-2</v>
      </c>
      <c r="G168" s="24">
        <v>0.26606012044383587</v>
      </c>
      <c r="H168" s="24">
        <v>0.75002296263116253</v>
      </c>
      <c r="J168" s="24" t="s">
        <v>73</v>
      </c>
      <c r="K168" s="24">
        <v>-0.17535105846150406</v>
      </c>
      <c r="L168" s="24">
        <v>0.29399622833862571</v>
      </c>
      <c r="M168" s="24">
        <v>0.55088144340881029</v>
      </c>
      <c r="N168" s="24">
        <v>0.39705930611966844</v>
      </c>
      <c r="O168" s="24">
        <v>0.40897550375860298</v>
      </c>
      <c r="P168" s="24">
        <v>0.33161635715258786</v>
      </c>
      <c r="Q168" s="24">
        <v>0.17317914844192717</v>
      </c>
      <c r="R168" s="24">
        <v>0.39807797166653447</v>
      </c>
      <c r="S168" s="24">
        <v>0.66353465587082106</v>
      </c>
    </row>
    <row r="169" spans="2:19" x14ac:dyDescent="0.35">
      <c r="B169" s="24" t="s">
        <v>12</v>
      </c>
      <c r="C169" s="24">
        <v>-1.1723295376929359</v>
      </c>
      <c r="D169" s="24">
        <v>0.11347200303576201</v>
      </c>
      <c r="E169" s="24">
        <v>0</v>
      </c>
      <c r="F169" s="24">
        <v>-4.2104985794145865E-2</v>
      </c>
      <c r="G169" s="24">
        <v>0.16808700819177777</v>
      </c>
      <c r="H169" s="24">
        <v>0.80220442977680206</v>
      </c>
      <c r="J169" s="24" t="s">
        <v>12</v>
      </c>
      <c r="K169" s="24">
        <v>-1.9671268907845749</v>
      </c>
      <c r="L169" s="24">
        <v>0.18072981569194285</v>
      </c>
      <c r="M169" s="24">
        <v>0</v>
      </c>
      <c r="N169" s="24">
        <v>1.2635750232562755</v>
      </c>
      <c r="O169" s="24">
        <v>0.16199181430264881</v>
      </c>
      <c r="P169" s="24">
        <v>6.2172489379008766E-15</v>
      </c>
      <c r="Q169" s="24">
        <v>-0.1466418024398051</v>
      </c>
      <c r="R169" s="24">
        <v>0.23164968005791128</v>
      </c>
      <c r="S169" s="24">
        <v>0.52671234553006685</v>
      </c>
    </row>
    <row r="170" spans="2:19" x14ac:dyDescent="0.35">
      <c r="B170" s="24" t="s">
        <v>74</v>
      </c>
      <c r="C170" s="24">
        <v>-0.31689718254754379</v>
      </c>
      <c r="D170" s="24">
        <v>0.18622872609180602</v>
      </c>
      <c r="E170" s="24">
        <v>8.8819920072012781E-2</v>
      </c>
      <c r="F170" s="24">
        <v>-0.30787414025829429</v>
      </c>
      <c r="G170" s="24">
        <v>0.27191021873573673</v>
      </c>
      <c r="H170" s="24">
        <v>0.25752347837847633</v>
      </c>
      <c r="J170" s="24" t="s">
        <v>74</v>
      </c>
      <c r="K170" s="24">
        <v>-0.37153206746560768</v>
      </c>
      <c r="L170" s="24">
        <v>0.27479968845816216</v>
      </c>
      <c r="M170" s="24">
        <v>0.17637195253480265</v>
      </c>
      <c r="N170" s="24">
        <v>5.67235535309411E-2</v>
      </c>
      <c r="O170" s="24">
        <v>0.42803149187028133</v>
      </c>
      <c r="P170" s="24">
        <v>0.89457148921674357</v>
      </c>
      <c r="Q170" s="24">
        <v>-0.40734060489322677</v>
      </c>
      <c r="R170" s="24">
        <v>0.39222375502323686</v>
      </c>
      <c r="S170" s="24">
        <v>0.2990180747637825</v>
      </c>
    </row>
    <row r="171" spans="2:19" x14ac:dyDescent="0.35">
      <c r="B171" s="24" t="s">
        <v>75</v>
      </c>
      <c r="C171" s="24">
        <v>0.39801536100205925</v>
      </c>
      <c r="D171" s="24">
        <v>0.18830108706755058</v>
      </c>
      <c r="E171" s="24">
        <v>3.4539376593498039E-2</v>
      </c>
      <c r="F171" s="24">
        <v>-0.1110102475060914</v>
      </c>
      <c r="G171" s="24">
        <v>0.25736034143533976</v>
      </c>
      <c r="H171" s="24">
        <v>0.66621993299286841</v>
      </c>
      <c r="J171" s="24" t="s">
        <v>75</v>
      </c>
      <c r="K171" s="24">
        <v>0.59221376883409271</v>
      </c>
      <c r="L171" s="24">
        <v>0.28634961251849145</v>
      </c>
      <c r="M171" s="24">
        <v>3.8625980093944801E-2</v>
      </c>
      <c r="N171" s="24">
        <v>9.7336541907229582E-2</v>
      </c>
      <c r="O171" s="24">
        <v>0.53313550332073067</v>
      </c>
      <c r="P171" s="24">
        <v>0.85513249169700978</v>
      </c>
      <c r="Q171" s="24">
        <v>-6.4627353173699942E-2</v>
      </c>
      <c r="R171" s="24">
        <v>0.40887615002770245</v>
      </c>
      <c r="S171" s="24">
        <v>0.87440877022119201</v>
      </c>
    </row>
    <row r="173" spans="2:19" x14ac:dyDescent="0.35">
      <c r="B173" s="24" t="s">
        <v>13</v>
      </c>
      <c r="C173" s="24"/>
      <c r="D173" s="24"/>
      <c r="E173" s="24"/>
      <c r="F173" s="24"/>
      <c r="G173" s="24"/>
      <c r="H173" s="24"/>
      <c r="J173" s="24" t="s">
        <v>13</v>
      </c>
      <c r="K173" s="24"/>
      <c r="L173" s="24"/>
      <c r="M173" s="24"/>
      <c r="N173" s="24"/>
      <c r="O173" s="24"/>
      <c r="P173" s="24"/>
      <c r="Q173" s="24"/>
      <c r="R173" s="24"/>
      <c r="S173" s="24"/>
    </row>
    <row r="174" spans="2:19" x14ac:dyDescent="0.35">
      <c r="B174" s="24" t="s">
        <v>14</v>
      </c>
      <c r="C174" s="24">
        <v>-2442.0648000182596</v>
      </c>
      <c r="D174" s="24"/>
      <c r="E174" s="24"/>
      <c r="F174" s="24"/>
      <c r="G174" s="24"/>
      <c r="H174" s="24"/>
      <c r="J174" s="24" t="s">
        <v>14</v>
      </c>
      <c r="K174" s="24">
        <v>-2442.0648000182596</v>
      </c>
      <c r="L174" s="24"/>
      <c r="M174" s="24"/>
      <c r="N174" s="24"/>
      <c r="O174" s="24"/>
      <c r="P174" s="24"/>
      <c r="Q174" s="24"/>
      <c r="R174" s="24"/>
      <c r="S174" s="24"/>
    </row>
    <row r="175" spans="2:19" x14ac:dyDescent="0.35">
      <c r="B175" s="24" t="s">
        <v>15</v>
      </c>
      <c r="C175" s="24">
        <v>-2022.83640935175</v>
      </c>
      <c r="D175" s="24"/>
      <c r="E175" s="24"/>
      <c r="F175" s="24"/>
      <c r="G175" s="24"/>
      <c r="H175" s="24"/>
      <c r="J175" s="24" t="s">
        <v>15</v>
      </c>
      <c r="K175" s="24">
        <v>-1888.7840783031891</v>
      </c>
      <c r="L175" s="24"/>
      <c r="M175" s="24"/>
      <c r="N175" s="24"/>
      <c r="O175" s="24"/>
      <c r="P175" s="24"/>
      <c r="Q175" s="24"/>
      <c r="R175" s="24"/>
      <c r="S175" s="24"/>
    </row>
    <row r="176" spans="2:19" x14ac:dyDescent="0.35">
      <c r="B176" s="24" t="s">
        <v>16</v>
      </c>
      <c r="C176" s="24">
        <v>0.17166964228933435</v>
      </c>
      <c r="D176" s="24"/>
      <c r="E176" s="24"/>
      <c r="F176" s="24"/>
      <c r="G176" s="24"/>
      <c r="H176" s="24"/>
      <c r="J176" s="24" t="s">
        <v>16</v>
      </c>
      <c r="K176" s="24">
        <v>0.22656267012690801</v>
      </c>
      <c r="L176" s="24"/>
      <c r="M176" s="24"/>
      <c r="N176" s="24"/>
      <c r="O176" s="24"/>
      <c r="P176" s="24"/>
      <c r="Q176" s="24"/>
      <c r="R176" s="24"/>
      <c r="S176" s="24"/>
    </row>
    <row r="177" spans="1:19" x14ac:dyDescent="0.35">
      <c r="B177" s="24" t="s">
        <v>17</v>
      </c>
      <c r="C177" s="24">
        <v>0.42571290539613016</v>
      </c>
      <c r="J177" s="24" t="s">
        <v>17</v>
      </c>
      <c r="K177" s="24">
        <v>0.45303818764216774</v>
      </c>
    </row>
    <row r="178" spans="1:19" x14ac:dyDescent="0.35">
      <c r="B178" s="24" t="s">
        <v>18</v>
      </c>
      <c r="C178" s="24">
        <v>1.8047762528952203</v>
      </c>
      <c r="J178" s="24" t="s">
        <v>18</v>
      </c>
      <c r="K178" s="24">
        <v>1.7100596261087322</v>
      </c>
    </row>
    <row r="179" spans="1:19" x14ac:dyDescent="0.35">
      <c r="B179" s="24" t="s">
        <v>19</v>
      </c>
      <c r="C179" s="24">
        <v>2296</v>
      </c>
      <c r="J179" s="24" t="s">
        <v>19</v>
      </c>
      <c r="K179" s="24">
        <v>2296</v>
      </c>
    </row>
    <row r="180" spans="1:19" x14ac:dyDescent="0.35">
      <c r="B180" s="24" t="s">
        <v>20</v>
      </c>
      <c r="C180" s="24">
        <v>48</v>
      </c>
      <c r="J180" s="24" t="s">
        <v>20</v>
      </c>
      <c r="K180" s="24">
        <v>72</v>
      </c>
    </row>
    <row r="182" spans="1:19" x14ac:dyDescent="0.35">
      <c r="A182" s="1" t="s">
        <v>86</v>
      </c>
    </row>
    <row r="183" spans="1:19" x14ac:dyDescent="0.35">
      <c r="B183" s="24" t="s">
        <v>0</v>
      </c>
      <c r="C183" s="24"/>
      <c r="D183" s="24"/>
      <c r="E183" s="24"/>
      <c r="F183" s="24"/>
      <c r="G183" s="24"/>
      <c r="H183" s="24"/>
      <c r="J183" s="24" t="s">
        <v>21</v>
      </c>
      <c r="K183" s="24"/>
      <c r="L183" s="24"/>
      <c r="M183" s="24"/>
      <c r="N183" s="24"/>
      <c r="O183" s="24"/>
      <c r="P183" s="24"/>
      <c r="Q183" s="24"/>
      <c r="R183" s="24"/>
      <c r="S183" s="24"/>
    </row>
    <row r="184" spans="1:19" x14ac:dyDescent="0.35">
      <c r="B184" s="24"/>
      <c r="C184" s="24"/>
      <c r="D184" s="24"/>
      <c r="E184" s="24"/>
      <c r="F184" s="24" t="s">
        <v>117</v>
      </c>
      <c r="G184" s="24"/>
      <c r="H184" s="24"/>
      <c r="J184" s="24"/>
      <c r="K184" s="24" t="s">
        <v>22</v>
      </c>
      <c r="L184" s="24"/>
      <c r="M184" s="24"/>
      <c r="N184" s="24" t="s">
        <v>23</v>
      </c>
      <c r="O184" s="24"/>
      <c r="P184" s="24"/>
      <c r="Q184" s="24" t="s">
        <v>117</v>
      </c>
      <c r="R184" s="24"/>
      <c r="S184" s="24"/>
    </row>
    <row r="185" spans="1:19" x14ac:dyDescent="0.35">
      <c r="B185" s="24" t="s">
        <v>1</v>
      </c>
      <c r="C185" s="24" t="s">
        <v>2</v>
      </c>
      <c r="D185" s="24" t="s">
        <v>3</v>
      </c>
      <c r="E185" s="24" t="s">
        <v>4</v>
      </c>
      <c r="F185" s="24" t="s">
        <v>2</v>
      </c>
      <c r="G185" s="24" t="s">
        <v>3</v>
      </c>
      <c r="H185" s="24" t="s">
        <v>4</v>
      </c>
      <c r="J185" s="24" t="s">
        <v>1</v>
      </c>
      <c r="K185" s="24" t="s">
        <v>2</v>
      </c>
      <c r="L185" s="24" t="s">
        <v>3</v>
      </c>
      <c r="M185" s="24" t="s">
        <v>4</v>
      </c>
      <c r="N185" s="24" t="s">
        <v>2</v>
      </c>
      <c r="O185" s="24" t="s">
        <v>3</v>
      </c>
      <c r="P185" s="24" t="s">
        <v>4</v>
      </c>
      <c r="Q185" s="24" t="s">
        <v>2</v>
      </c>
      <c r="R185" s="24" t="s">
        <v>3</v>
      </c>
      <c r="S185" s="24" t="s">
        <v>4</v>
      </c>
    </row>
    <row r="186" spans="1:19" x14ac:dyDescent="0.35">
      <c r="B186" s="24" t="s">
        <v>5</v>
      </c>
      <c r="C186" s="24">
        <v>2.0676567919720048</v>
      </c>
      <c r="D186" s="24">
        <v>9.6661387266598536E-2</v>
      </c>
      <c r="E186" s="24">
        <v>0</v>
      </c>
      <c r="F186" s="24">
        <v>-3.9019355239892542E-2</v>
      </c>
      <c r="G186" s="24">
        <v>0.12854603353144381</v>
      </c>
      <c r="H186" s="24">
        <v>0.76147545117584281</v>
      </c>
      <c r="J186" s="24" t="s">
        <v>5</v>
      </c>
      <c r="K186" s="24">
        <v>2.6646959010429785</v>
      </c>
      <c r="L186" s="24">
        <v>0.13745316710758734</v>
      </c>
      <c r="M186" s="24">
        <v>0</v>
      </c>
      <c r="N186" s="24">
        <v>8.4553394535103832E-4</v>
      </c>
      <c r="O186" s="24">
        <v>0.18507101046108712</v>
      </c>
      <c r="P186" s="24">
        <v>0.99635471740279735</v>
      </c>
      <c r="Q186" s="24">
        <v>-9.6046522509969836E-3</v>
      </c>
      <c r="R186" s="24">
        <v>0.15321570887992178</v>
      </c>
      <c r="S186" s="24">
        <v>0.95001565021658374</v>
      </c>
    </row>
    <row r="187" spans="1:19" x14ac:dyDescent="0.35">
      <c r="B187" s="24" t="s">
        <v>60</v>
      </c>
      <c r="C187" s="24">
        <v>-5.5385663930257846E-3</v>
      </c>
      <c r="D187" s="24">
        <v>0.11724552377620408</v>
      </c>
      <c r="E187" s="24">
        <v>0.96232271006097059</v>
      </c>
      <c r="F187" s="24">
        <v>-0.40290706942010551</v>
      </c>
      <c r="G187" s="24">
        <v>0.15500256467289009</v>
      </c>
      <c r="H187" s="24">
        <v>9.3398464304630391E-3</v>
      </c>
      <c r="J187" s="24" t="s">
        <v>60</v>
      </c>
      <c r="K187" s="24">
        <v>3.6159687610262267E-2</v>
      </c>
      <c r="L187" s="24">
        <v>0.14189746153855246</v>
      </c>
      <c r="M187" s="24">
        <v>0.79885463477913632</v>
      </c>
      <c r="N187" s="24">
        <v>3.0744697495218014E-4</v>
      </c>
      <c r="O187" s="24">
        <v>0.19852286209418338</v>
      </c>
      <c r="P187" s="24">
        <v>0.99876433830373368</v>
      </c>
      <c r="Q187" s="24">
        <v>-0.40265989668057856</v>
      </c>
      <c r="R187" s="24">
        <v>0.18727785651449175</v>
      </c>
      <c r="S187" s="24">
        <v>3.154993338183476E-2</v>
      </c>
    </row>
    <row r="188" spans="1:19" x14ac:dyDescent="0.35">
      <c r="B188" s="24" t="s">
        <v>61</v>
      </c>
      <c r="C188" s="24">
        <v>-7.9935941581871103E-2</v>
      </c>
      <c r="D188" s="24">
        <v>0.11730921161280454</v>
      </c>
      <c r="E188" s="24">
        <v>0.49561063197369193</v>
      </c>
      <c r="F188" s="24">
        <v>-0.10023277825189382</v>
      </c>
      <c r="G188" s="24">
        <v>0.15448238777114429</v>
      </c>
      <c r="H188" s="24">
        <v>0.51644838725842601</v>
      </c>
      <c r="J188" s="24" t="s">
        <v>61</v>
      </c>
      <c r="K188" s="24">
        <v>-9.3310042972464383E-2</v>
      </c>
      <c r="L188" s="24">
        <v>0.14367648230599131</v>
      </c>
      <c r="M188" s="24">
        <v>0.51605047111742031</v>
      </c>
      <c r="N188" s="24">
        <v>1.3813160754693628E-3</v>
      </c>
      <c r="O188" s="24">
        <v>0.16744282461505083</v>
      </c>
      <c r="P188" s="24">
        <v>0.99341794267894068</v>
      </c>
      <c r="Q188" s="24">
        <v>-6.8168490293068748E-2</v>
      </c>
      <c r="R188" s="24">
        <v>0.19320049114402432</v>
      </c>
      <c r="S188" s="24">
        <v>0.72420983398705419</v>
      </c>
    </row>
    <row r="189" spans="1:19" x14ac:dyDescent="0.35">
      <c r="B189" s="24" t="s">
        <v>6</v>
      </c>
      <c r="C189" s="24">
        <v>2.4537916028205387</v>
      </c>
      <c r="D189" s="24">
        <v>0.11084300658720796</v>
      </c>
      <c r="E189" s="24">
        <v>0</v>
      </c>
      <c r="F189" s="24">
        <v>0.23473503224779957</v>
      </c>
      <c r="G189" s="24">
        <v>0.16185280479157652</v>
      </c>
      <c r="H189" s="24">
        <v>0.1469750350025274</v>
      </c>
      <c r="J189" s="24" t="s">
        <v>6</v>
      </c>
      <c r="K189" s="24">
        <v>3.2925008335553443</v>
      </c>
      <c r="L189" s="24">
        <v>0.1670214727482307</v>
      </c>
      <c r="M189" s="24">
        <v>0</v>
      </c>
      <c r="N189" s="24">
        <v>3.473802580304974E-3</v>
      </c>
      <c r="O189" s="24">
        <v>0.16983735964465774</v>
      </c>
      <c r="P189" s="24">
        <v>0.98368144555528159</v>
      </c>
      <c r="Q189" s="24">
        <v>0.3102131667888679</v>
      </c>
      <c r="R189" s="24">
        <v>0.20885347771156443</v>
      </c>
      <c r="S189" s="24">
        <v>0.13746044642268185</v>
      </c>
    </row>
    <row r="190" spans="1:19" x14ac:dyDescent="0.35">
      <c r="B190" s="24" t="s">
        <v>62</v>
      </c>
      <c r="C190" s="24">
        <v>-3.0967414667260398E-2</v>
      </c>
      <c r="D190" s="24">
        <v>0.13362867256851182</v>
      </c>
      <c r="E190" s="24">
        <v>0.81673818224530215</v>
      </c>
      <c r="F190" s="24">
        <v>-0.31981642627524831</v>
      </c>
      <c r="G190" s="24">
        <v>0.18106381422387952</v>
      </c>
      <c r="H190" s="24">
        <v>7.7342372598554254E-2</v>
      </c>
      <c r="J190" s="24" t="s">
        <v>62</v>
      </c>
      <c r="K190" s="24">
        <v>-2.7725885698212705E-2</v>
      </c>
      <c r="L190" s="24">
        <v>0.1741371017783542</v>
      </c>
      <c r="M190" s="24">
        <v>0.87349655896954559</v>
      </c>
      <c r="N190" s="24">
        <v>7.6429158196258378E-3</v>
      </c>
      <c r="O190" s="24">
        <v>0.24090090723862978</v>
      </c>
      <c r="P190" s="24">
        <v>0.9746902503421595</v>
      </c>
      <c r="Q190" s="24">
        <v>-0.33770577016999442</v>
      </c>
      <c r="R190" s="24">
        <v>0.23010786005146919</v>
      </c>
      <c r="S190" s="24">
        <v>0.14221352840622825</v>
      </c>
    </row>
    <row r="191" spans="1:19" x14ac:dyDescent="0.35">
      <c r="B191" s="24" t="s">
        <v>63</v>
      </c>
      <c r="C191" s="24">
        <v>-2.6215867881437094E-2</v>
      </c>
      <c r="D191" s="24">
        <v>0.13464426322065615</v>
      </c>
      <c r="E191" s="24">
        <v>0.8456241496833321</v>
      </c>
      <c r="F191" s="24">
        <v>6.3376353838709418E-2</v>
      </c>
      <c r="G191" s="24">
        <v>0.18872882836047736</v>
      </c>
      <c r="H191" s="24">
        <v>0.73701684203686479</v>
      </c>
      <c r="J191" s="24" t="s">
        <v>63</v>
      </c>
      <c r="K191" s="24">
        <v>-4.2989088794176768E-2</v>
      </c>
      <c r="L191" s="24">
        <v>0.17711076071583948</v>
      </c>
      <c r="M191" s="24">
        <v>0.80821896684043915</v>
      </c>
      <c r="N191" s="24">
        <v>1.4577973170149869E-2</v>
      </c>
      <c r="O191" s="24">
        <v>0.21867359981009588</v>
      </c>
      <c r="P191" s="24">
        <v>0.94684804278659351</v>
      </c>
      <c r="Q191" s="24">
        <v>0.14489506705257166</v>
      </c>
      <c r="R191" s="24">
        <v>0.25601183224189195</v>
      </c>
      <c r="S191" s="24">
        <v>0.57141404071064983</v>
      </c>
    </row>
    <row r="192" spans="1:19" x14ac:dyDescent="0.35">
      <c r="B192" s="24" t="s">
        <v>7</v>
      </c>
      <c r="C192" s="24">
        <v>0.71179610449182673</v>
      </c>
      <c r="D192" s="24">
        <v>8.3175311389361031E-2</v>
      </c>
      <c r="E192" s="24">
        <v>0</v>
      </c>
      <c r="F192" s="24">
        <v>0.14195209282105542</v>
      </c>
      <c r="G192" s="24">
        <v>0.1204884884918485</v>
      </c>
      <c r="H192" s="24">
        <v>0.23874150900421753</v>
      </c>
      <c r="J192" s="24" t="s">
        <v>7</v>
      </c>
      <c r="K192" s="24">
        <v>1.0115840688413333</v>
      </c>
      <c r="L192" s="24">
        <v>0.10357577068317388</v>
      </c>
      <c r="M192" s="24">
        <v>0</v>
      </c>
      <c r="N192" s="24">
        <v>1.430263208915143E-2</v>
      </c>
      <c r="O192" s="24">
        <v>0.28395320093027182</v>
      </c>
      <c r="P192" s="24">
        <v>0.95982779693354714</v>
      </c>
      <c r="Q192" s="24">
        <v>0.19464127123936323</v>
      </c>
      <c r="R192" s="24">
        <v>0.14617312689886219</v>
      </c>
      <c r="S192" s="24">
        <v>0.18299810806770145</v>
      </c>
    </row>
    <row r="193" spans="2:19" x14ac:dyDescent="0.35">
      <c r="B193" s="24" t="s">
        <v>64</v>
      </c>
      <c r="C193" s="24">
        <v>-3.9060443425627096E-2</v>
      </c>
      <c r="D193" s="24">
        <v>9.9456561642633598E-2</v>
      </c>
      <c r="E193" s="24">
        <v>0.69451246412792234</v>
      </c>
      <c r="F193" s="24">
        <v>-0.13210115325466515</v>
      </c>
      <c r="G193" s="24">
        <v>0.13920453554819567</v>
      </c>
      <c r="H193" s="24">
        <v>0.34263504766298025</v>
      </c>
      <c r="J193" s="24" t="s">
        <v>64</v>
      </c>
      <c r="K193" s="24">
        <v>-5.7364067162242571E-2</v>
      </c>
      <c r="L193" s="24">
        <v>0.11876920090276999</v>
      </c>
      <c r="M193" s="24">
        <v>0.62910444588492687</v>
      </c>
      <c r="N193" s="24">
        <v>0.11043606933101537</v>
      </c>
      <c r="O193" s="24">
        <v>0.45129202703603621</v>
      </c>
      <c r="P193" s="24">
        <v>0.80668030267389623</v>
      </c>
      <c r="Q193" s="24">
        <v>-0.17451834553408746</v>
      </c>
      <c r="R193" s="24">
        <v>0.16633406819498145</v>
      </c>
      <c r="S193" s="24">
        <v>0.29408430487894388</v>
      </c>
    </row>
    <row r="194" spans="2:19" x14ac:dyDescent="0.35">
      <c r="B194" s="24" t="s">
        <v>65</v>
      </c>
      <c r="C194" s="24">
        <v>-2.2727866012167221E-2</v>
      </c>
      <c r="D194" s="24">
        <v>0.10046658230642422</v>
      </c>
      <c r="E194" s="24">
        <v>0.8210278716573578</v>
      </c>
      <c r="F194" s="24">
        <v>4.9785372865759195E-2</v>
      </c>
      <c r="G194" s="24">
        <v>0.14502220447134195</v>
      </c>
      <c r="H194" s="24">
        <v>0.73137667067542189</v>
      </c>
      <c r="J194" s="24" t="s">
        <v>65</v>
      </c>
      <c r="K194" s="24">
        <v>-9.6323384717717409E-4</v>
      </c>
      <c r="L194" s="24">
        <v>0.12161597805919988</v>
      </c>
      <c r="M194" s="24">
        <v>0.99368058875047693</v>
      </c>
      <c r="N194" s="24">
        <v>0.2068870263432501</v>
      </c>
      <c r="O194" s="24">
        <v>0.29539549406318993</v>
      </c>
      <c r="P194" s="24">
        <v>0.48369439769513045</v>
      </c>
      <c r="Q194" s="24">
        <v>0.11302076125985949</v>
      </c>
      <c r="R194" s="24">
        <v>0.17758498228097036</v>
      </c>
      <c r="S194" s="24">
        <v>0.52449490461545678</v>
      </c>
    </row>
    <row r="195" spans="2:19" x14ac:dyDescent="0.35">
      <c r="B195" s="24" t="s">
        <v>8</v>
      </c>
      <c r="C195" s="24">
        <v>0.81038176315223942</v>
      </c>
      <c r="D195" s="24">
        <v>0.10329172859652239</v>
      </c>
      <c r="E195" s="24">
        <v>4.2188474935755949E-15</v>
      </c>
      <c r="F195" s="24">
        <v>0.2827857567266896</v>
      </c>
      <c r="G195" s="24">
        <v>0.16306909339998135</v>
      </c>
      <c r="H195" s="24">
        <v>8.2892028378753757E-2</v>
      </c>
      <c r="J195" s="24" t="s">
        <v>8</v>
      </c>
      <c r="K195" s="24">
        <v>1.2411755854156488</v>
      </c>
      <c r="L195" s="24">
        <v>0.14517012640185969</v>
      </c>
      <c r="M195" s="24">
        <v>0</v>
      </c>
      <c r="N195" s="24">
        <v>0.48577733406728696</v>
      </c>
      <c r="O195" s="24">
        <v>0.26586663581629238</v>
      </c>
      <c r="P195" s="24">
        <v>6.7677722166465282E-2</v>
      </c>
      <c r="Q195" s="24">
        <v>0.39624248164550563</v>
      </c>
      <c r="R195" s="24">
        <v>0.21404982574418246</v>
      </c>
      <c r="S195" s="24">
        <v>6.4145190413573694E-2</v>
      </c>
    </row>
    <row r="196" spans="2:19" x14ac:dyDescent="0.35">
      <c r="B196" s="24" t="s">
        <v>66</v>
      </c>
      <c r="C196" s="24">
        <v>-0.14994598090372724</v>
      </c>
      <c r="D196" s="24">
        <v>0.12276319638797813</v>
      </c>
      <c r="E196" s="24">
        <v>0.22192531975094276</v>
      </c>
      <c r="F196" s="24">
        <v>7.4241892383738559E-2</v>
      </c>
      <c r="G196" s="24">
        <v>0.17746213608760605</v>
      </c>
      <c r="H196" s="24">
        <v>0.67568873417843855</v>
      </c>
      <c r="J196" s="24" t="s">
        <v>66</v>
      </c>
      <c r="K196" s="24">
        <v>-0.17877273874377536</v>
      </c>
      <c r="L196" s="24">
        <v>0.16450008429590579</v>
      </c>
      <c r="M196" s="24">
        <v>0.27714120441016776</v>
      </c>
      <c r="N196" s="24">
        <v>2.0292293516036456E-2</v>
      </c>
      <c r="O196" s="24">
        <v>0.47223530531040536</v>
      </c>
      <c r="P196" s="24">
        <v>0.96572487022695341</v>
      </c>
      <c r="Q196" s="24">
        <v>8.8261968756510351E-2</v>
      </c>
      <c r="R196" s="24">
        <v>0.2344535417321465</v>
      </c>
      <c r="S196" s="24">
        <v>0.70657625216091136</v>
      </c>
    </row>
    <row r="197" spans="2:19" x14ac:dyDescent="0.35">
      <c r="B197" s="24" t="s">
        <v>67</v>
      </c>
      <c r="C197" s="24">
        <v>6.8166029197064576E-2</v>
      </c>
      <c r="D197" s="24">
        <v>0.12446536935822791</v>
      </c>
      <c r="E197" s="24">
        <v>0.58391807151792996</v>
      </c>
      <c r="F197" s="24">
        <v>-4.909339674699259E-2</v>
      </c>
      <c r="G197" s="24">
        <v>0.18659901567043427</v>
      </c>
      <c r="H197" s="24">
        <v>0.79247682598378977</v>
      </c>
      <c r="J197" s="24" t="s">
        <v>67</v>
      </c>
      <c r="K197" s="24">
        <v>6.4772733876176339E-2</v>
      </c>
      <c r="L197" s="24">
        <v>0.1716871080848292</v>
      </c>
      <c r="M197" s="24">
        <v>0.70597149879683352</v>
      </c>
      <c r="N197" s="24">
        <v>0.58109829524870293</v>
      </c>
      <c r="O197" s="24">
        <v>0.20385654920104793</v>
      </c>
      <c r="P197" s="24">
        <v>4.3647048092050333E-3</v>
      </c>
      <c r="Q197" s="24">
        <v>-1.4931408302309677E-2</v>
      </c>
      <c r="R197" s="24">
        <v>0.26125626383608103</v>
      </c>
      <c r="S197" s="24">
        <v>0.95442383870729675</v>
      </c>
    </row>
    <row r="198" spans="2:19" x14ac:dyDescent="0.35">
      <c r="B198" s="24" t="s">
        <v>9</v>
      </c>
      <c r="C198" s="24">
        <v>0.50000498248065672</v>
      </c>
      <c r="D198" s="24">
        <v>7.71826334743861E-2</v>
      </c>
      <c r="E198" s="24">
        <v>9.2819751884576362E-11</v>
      </c>
      <c r="F198" s="24">
        <v>3.1149670888949797E-2</v>
      </c>
      <c r="G198" s="24">
        <v>0.11110823407495371</v>
      </c>
      <c r="H198" s="24">
        <v>0.77920569702498366</v>
      </c>
      <c r="J198" s="24" t="s">
        <v>9</v>
      </c>
      <c r="K198" s="24">
        <v>0.78664130693809631</v>
      </c>
      <c r="L198" s="24">
        <v>9.6765094338056731E-2</v>
      </c>
      <c r="M198" s="24">
        <v>4.4408920985006262E-16</v>
      </c>
      <c r="N198" s="24">
        <v>0.14857281348969789</v>
      </c>
      <c r="O198" s="24">
        <v>0.73814223865407347</v>
      </c>
      <c r="P198" s="24">
        <v>0.84048012357181912</v>
      </c>
      <c r="Q198" s="24">
        <v>7.9067803786170857E-2</v>
      </c>
      <c r="R198" s="24">
        <v>0.13344534908652742</v>
      </c>
      <c r="S198" s="24">
        <v>0.55350862475574703</v>
      </c>
    </row>
    <row r="199" spans="2:19" x14ac:dyDescent="0.35">
      <c r="B199" s="24" t="s">
        <v>68</v>
      </c>
      <c r="C199" s="24">
        <v>4.5526006888725379E-2</v>
      </c>
      <c r="D199" s="24">
        <v>9.2017027224846712E-2</v>
      </c>
      <c r="E199" s="24">
        <v>0.62077213217704363</v>
      </c>
      <c r="F199" s="24">
        <v>0.1176526967107747</v>
      </c>
      <c r="G199" s="24">
        <v>0.12707513107296142</v>
      </c>
      <c r="H199" s="24">
        <v>0.35452317539956368</v>
      </c>
      <c r="J199" s="24" t="s">
        <v>68</v>
      </c>
      <c r="K199" s="24">
        <v>6.8682614051396626E-2</v>
      </c>
      <c r="L199" s="24">
        <v>0.11224837684046451</v>
      </c>
      <c r="M199" s="24">
        <v>0.54061669967411285</v>
      </c>
      <c r="N199" s="24">
        <v>1.2048538621883117E-2</v>
      </c>
      <c r="O199" s="24">
        <v>0.31214077015644143</v>
      </c>
      <c r="P199" s="24">
        <v>0.96920954522050051</v>
      </c>
      <c r="Q199" s="24">
        <v>0.11550034301416225</v>
      </c>
      <c r="R199" s="24">
        <v>0.15464001135783689</v>
      </c>
      <c r="S199" s="24">
        <v>0.4551250247502292</v>
      </c>
    </row>
    <row r="200" spans="2:19" x14ac:dyDescent="0.35">
      <c r="B200" s="24" t="s">
        <v>69</v>
      </c>
      <c r="C200" s="24">
        <v>-6.3046518601071648E-3</v>
      </c>
      <c r="D200" s="24">
        <v>9.33979367222567E-2</v>
      </c>
      <c r="E200" s="24">
        <v>0.94618118059530509</v>
      </c>
      <c r="F200" s="24">
        <v>0.16360728703546423</v>
      </c>
      <c r="G200" s="24">
        <v>0.13427662753713279</v>
      </c>
      <c r="H200" s="24">
        <v>0.22305886883896364</v>
      </c>
      <c r="J200" s="24" t="s">
        <v>69</v>
      </c>
      <c r="K200" s="24">
        <v>-3.1458883893497547E-2</v>
      </c>
      <c r="L200" s="24">
        <v>0.11531535581998802</v>
      </c>
      <c r="M200" s="24">
        <v>0.78500126093803635</v>
      </c>
      <c r="N200" s="24">
        <v>0.11569427333448382</v>
      </c>
      <c r="O200" s="24">
        <v>0.67202935527936414</v>
      </c>
      <c r="P200" s="24">
        <v>0.86331443478839742</v>
      </c>
      <c r="Q200" s="24">
        <v>0.19492538242296914</v>
      </c>
      <c r="R200" s="24">
        <v>0.16562628830834053</v>
      </c>
      <c r="S200" s="24">
        <v>0.23923589516956145</v>
      </c>
    </row>
    <row r="201" spans="2:19" x14ac:dyDescent="0.35">
      <c r="B201" s="24" t="s">
        <v>10</v>
      </c>
      <c r="C201" s="24">
        <v>0.5055643868115095</v>
      </c>
      <c r="D201" s="24">
        <v>0.10159458685882375</v>
      </c>
      <c r="E201" s="24">
        <v>6.4813664213403399E-7</v>
      </c>
      <c r="F201" s="24">
        <v>2.237815812366685E-2</v>
      </c>
      <c r="G201" s="24">
        <v>0.14738815032910024</v>
      </c>
      <c r="H201" s="24">
        <v>0.87931986790730043</v>
      </c>
      <c r="J201" s="24" t="s">
        <v>10</v>
      </c>
      <c r="K201" s="24">
        <v>0.91847091154383964</v>
      </c>
      <c r="L201" s="24">
        <v>0.14929259965848504</v>
      </c>
      <c r="M201" s="24">
        <v>7.6438100293785283E-10</v>
      </c>
      <c r="N201" s="24">
        <v>0.77529950855947161</v>
      </c>
      <c r="O201" s="24">
        <v>0.23260049660121221</v>
      </c>
      <c r="P201" s="24">
        <v>8.5859129431309356E-4</v>
      </c>
      <c r="Q201" s="24">
        <v>0.12725362231509976</v>
      </c>
      <c r="R201" s="24">
        <v>0.19179703995894223</v>
      </c>
      <c r="S201" s="24">
        <v>0.50702277635803439</v>
      </c>
    </row>
    <row r="202" spans="2:19" x14ac:dyDescent="0.35">
      <c r="B202" s="24" t="s">
        <v>70</v>
      </c>
      <c r="C202" s="24">
        <v>0.11317143010585604</v>
      </c>
      <c r="D202" s="24">
        <v>0.12133707626600949</v>
      </c>
      <c r="E202" s="24">
        <v>0.35097344166678179</v>
      </c>
      <c r="F202" s="24">
        <v>0.15791644766281779</v>
      </c>
      <c r="G202" s="24">
        <v>0.16690818228925122</v>
      </c>
      <c r="H202" s="24">
        <v>0.34408347822008745</v>
      </c>
      <c r="J202" s="24" t="s">
        <v>70</v>
      </c>
      <c r="K202" s="24">
        <v>0.1586142217725888</v>
      </c>
      <c r="L202" s="24">
        <v>0.1716895355524346</v>
      </c>
      <c r="M202" s="24">
        <v>0.35556792354633604</v>
      </c>
      <c r="N202" s="24">
        <v>0.20427035484039507</v>
      </c>
      <c r="O202" s="24">
        <v>0.55211945320962363</v>
      </c>
      <c r="P202" s="24">
        <v>0.71140117169454542</v>
      </c>
      <c r="Q202" s="24">
        <v>0.14796296124607941</v>
      </c>
      <c r="R202" s="24">
        <v>0.23114097299061531</v>
      </c>
      <c r="S202" s="24">
        <v>0.52208052069574795</v>
      </c>
    </row>
    <row r="203" spans="2:19" x14ac:dyDescent="0.35">
      <c r="B203" s="24" t="s">
        <v>71</v>
      </c>
      <c r="C203" s="24">
        <v>-1.4497984859191135E-2</v>
      </c>
      <c r="D203" s="24">
        <v>0.12250730349936476</v>
      </c>
      <c r="E203" s="24">
        <v>0.90579522126883827</v>
      </c>
      <c r="F203" s="24">
        <v>0.28151788139879269</v>
      </c>
      <c r="G203" s="24">
        <v>0.17641446473286346</v>
      </c>
      <c r="H203" s="24">
        <v>0.11053892421061584</v>
      </c>
      <c r="J203" s="24" t="s">
        <v>71</v>
      </c>
      <c r="K203" s="24">
        <v>-8.0508955261651874E-2</v>
      </c>
      <c r="L203" s="24">
        <v>0.17568234789952289</v>
      </c>
      <c r="M203" s="24">
        <v>0.64676254017515244</v>
      </c>
      <c r="N203" s="24">
        <v>0.35429305368522901</v>
      </c>
      <c r="O203" s="24">
        <v>0.41422662311855912</v>
      </c>
      <c r="P203" s="24">
        <v>0.39237837626735184</v>
      </c>
      <c r="Q203" s="24">
        <v>0.45070854299042101</v>
      </c>
      <c r="R203" s="24">
        <v>0.25363977412710464</v>
      </c>
      <c r="S203" s="24">
        <v>7.5574295868563457E-2</v>
      </c>
    </row>
    <row r="204" spans="2:19" x14ac:dyDescent="0.35">
      <c r="B204" s="24" t="s">
        <v>11</v>
      </c>
      <c r="C204" s="24">
        <v>1.0123692358412473</v>
      </c>
      <c r="D204" s="24">
        <v>0.11902776329584264</v>
      </c>
      <c r="E204" s="24">
        <v>0</v>
      </c>
      <c r="F204" s="24">
        <v>-3.2600761249623057E-2</v>
      </c>
      <c r="G204" s="24">
        <v>0.15226312681464368</v>
      </c>
      <c r="H204" s="24">
        <v>0.8304627979553203</v>
      </c>
      <c r="J204" s="24" t="s">
        <v>11</v>
      </c>
      <c r="K204" s="24">
        <v>0.91446881261472979</v>
      </c>
      <c r="L204" s="24">
        <v>0.17793121375548426</v>
      </c>
      <c r="M204" s="24">
        <v>2.7554185244582641E-7</v>
      </c>
      <c r="N204" s="24">
        <v>1.0933577057259636</v>
      </c>
      <c r="O204" s="24">
        <v>0.28285892151314385</v>
      </c>
      <c r="P204" s="24">
        <v>1.1091558952958103E-4</v>
      </c>
      <c r="Q204" s="24">
        <v>-3.4653759505614366E-3</v>
      </c>
      <c r="R204" s="24">
        <v>0.20546505621035857</v>
      </c>
      <c r="S204" s="24">
        <v>0.98654350799782442</v>
      </c>
    </row>
    <row r="205" spans="2:19" x14ac:dyDescent="0.35">
      <c r="B205" s="24" t="s">
        <v>72</v>
      </c>
      <c r="C205" s="24">
        <v>7.0832495554698754E-2</v>
      </c>
      <c r="D205" s="24">
        <v>0.14303887162603618</v>
      </c>
      <c r="E205" s="24">
        <v>0.62046069580732288</v>
      </c>
      <c r="F205" s="24">
        <v>-6.2484134617290202E-2</v>
      </c>
      <c r="G205" s="24">
        <v>0.18389849282938242</v>
      </c>
      <c r="H205" s="24">
        <v>0.73402587695646737</v>
      </c>
      <c r="J205" s="24" t="s">
        <v>72</v>
      </c>
      <c r="K205" s="24">
        <v>0.12963499768588913</v>
      </c>
      <c r="L205" s="24">
        <v>0.20778012495255632</v>
      </c>
      <c r="M205" s="24">
        <v>0.53269016981190864</v>
      </c>
      <c r="N205" s="24">
        <v>0.19315523970385026</v>
      </c>
      <c r="O205" s="24">
        <v>0.73715131258023603</v>
      </c>
      <c r="P205" s="24">
        <v>0.79329885587555804</v>
      </c>
      <c r="Q205" s="24">
        <v>-2.9337209470294084E-2</v>
      </c>
      <c r="R205" s="24">
        <v>0.27526449761475019</v>
      </c>
      <c r="S205" s="24">
        <v>0.91512357131199518</v>
      </c>
    </row>
    <row r="206" spans="2:19" x14ac:dyDescent="0.35">
      <c r="B206" s="24" t="s">
        <v>73</v>
      </c>
      <c r="C206" s="24">
        <v>-4.623373479735661E-2</v>
      </c>
      <c r="D206" s="24">
        <v>0.1440311670712259</v>
      </c>
      <c r="E206" s="24">
        <v>0.74821181062489028</v>
      </c>
      <c r="F206" s="24">
        <v>-3.4161920762265152E-2</v>
      </c>
      <c r="G206" s="24">
        <v>0.1927195355340266</v>
      </c>
      <c r="H206" s="24">
        <v>0.85930231053669281</v>
      </c>
      <c r="J206" s="24" t="s">
        <v>73</v>
      </c>
      <c r="K206" s="24">
        <v>-8.1208655876263025E-2</v>
      </c>
      <c r="L206" s="24">
        <v>0.22043096647657606</v>
      </c>
      <c r="M206" s="24">
        <v>0.71256861250361525</v>
      </c>
      <c r="N206" s="24">
        <v>1.2541838312728886</v>
      </c>
      <c r="O206" s="24">
        <v>0.28834575405418789</v>
      </c>
      <c r="P206" s="24">
        <v>1.363965631395736E-5</v>
      </c>
      <c r="Q206" s="24">
        <v>-9.0583735141036292E-2</v>
      </c>
      <c r="R206" s="24">
        <v>0.29864427601071408</v>
      </c>
      <c r="S206" s="24">
        <v>0.76164867652531187</v>
      </c>
    </row>
    <row r="207" spans="2:19" x14ac:dyDescent="0.35">
      <c r="B207" s="24" t="s">
        <v>12</v>
      </c>
      <c r="C207" s="24">
        <v>-1.152581184169474</v>
      </c>
      <c r="D207" s="24">
        <v>0.11350888081571242</v>
      </c>
      <c r="E207" s="24">
        <v>0</v>
      </c>
      <c r="F207" s="24">
        <v>1.4261858346967222E-4</v>
      </c>
      <c r="G207" s="24">
        <v>0.17131600925294027</v>
      </c>
      <c r="H207" s="24">
        <v>0.99933577046776634</v>
      </c>
      <c r="J207" s="24" t="s">
        <v>12</v>
      </c>
      <c r="K207" s="24">
        <v>-1.9113008402456548</v>
      </c>
      <c r="L207" s="24">
        <v>0.18226692660095611</v>
      </c>
      <c r="M207" s="24">
        <v>0</v>
      </c>
      <c r="N207" s="24">
        <v>1.2366307446184435</v>
      </c>
      <c r="O207" s="24">
        <v>0.22538580567578137</v>
      </c>
      <c r="P207" s="24">
        <v>4.0944547308185975E-8</v>
      </c>
      <c r="Q207" s="24">
        <v>-7.6519618904581199E-2</v>
      </c>
      <c r="R207" s="24">
        <v>0.24027302046881777</v>
      </c>
      <c r="S207" s="24">
        <v>0.75012885759500181</v>
      </c>
    </row>
    <row r="208" spans="2:19" x14ac:dyDescent="0.35">
      <c r="B208" s="24" t="s">
        <v>74</v>
      </c>
      <c r="C208" s="24">
        <v>0.12291937251891187</v>
      </c>
      <c r="D208" s="24">
        <v>0.13470683908649747</v>
      </c>
      <c r="E208" s="24">
        <v>0.36150798407338902</v>
      </c>
      <c r="F208" s="24">
        <v>0.22874673405935134</v>
      </c>
      <c r="G208" s="24">
        <v>0.19314406705187506</v>
      </c>
      <c r="H208" s="24">
        <v>0.23628159499590318</v>
      </c>
      <c r="J208" s="24" t="s">
        <v>74</v>
      </c>
      <c r="K208" s="24">
        <v>0.12953002622232257</v>
      </c>
      <c r="L208" s="24">
        <v>0.2043542722864308</v>
      </c>
      <c r="M208" s="24">
        <v>0.52617849296434049</v>
      </c>
      <c r="N208" s="24">
        <v>0.41162361299109879</v>
      </c>
      <c r="O208" s="24">
        <v>0.55252378811933467</v>
      </c>
      <c r="P208" s="24">
        <v>0.45627895116084938</v>
      </c>
      <c r="Q208" s="24">
        <v>0.31825492101707437</v>
      </c>
      <c r="R208" s="24">
        <v>0.28903383244606051</v>
      </c>
      <c r="S208" s="24">
        <v>0.27085348618316374</v>
      </c>
    </row>
    <row r="209" spans="1:19" x14ac:dyDescent="0.35">
      <c r="B209" s="24" t="s">
        <v>75</v>
      </c>
      <c r="C209" s="24">
        <v>6.3978585586471196E-2</v>
      </c>
      <c r="D209" s="24">
        <v>0.13664072991125786</v>
      </c>
      <c r="E209" s="24">
        <v>0.63962380151041565</v>
      </c>
      <c r="F209" s="24">
        <v>5.5206077749021698E-2</v>
      </c>
      <c r="G209" s="24">
        <v>0.20668680169240855</v>
      </c>
      <c r="H209" s="24">
        <v>0.78939204460110246</v>
      </c>
      <c r="J209" s="24" t="s">
        <v>75</v>
      </c>
      <c r="K209" s="24">
        <v>9.006146753927273E-2</v>
      </c>
      <c r="L209" s="24">
        <v>0.2076798647954762</v>
      </c>
      <c r="M209" s="24">
        <v>0.66453879386133652</v>
      </c>
      <c r="N209" s="24">
        <v>5.6996715075747793E-2</v>
      </c>
      <c r="O209" s="24">
        <v>0.33919195024612575</v>
      </c>
      <c r="P209" s="24">
        <v>0.86655436285941456</v>
      </c>
      <c r="Q209" s="24">
        <v>-5.9240126938336066E-2</v>
      </c>
      <c r="R209" s="24">
        <v>0.3144845365980965</v>
      </c>
      <c r="S209" s="24">
        <v>0.85058493334995</v>
      </c>
    </row>
    <row r="211" spans="1:19" x14ac:dyDescent="0.35">
      <c r="B211" s="24" t="s">
        <v>13</v>
      </c>
      <c r="C211" s="24"/>
      <c r="D211" s="24"/>
      <c r="E211" s="24"/>
      <c r="F211" s="24"/>
      <c r="G211" s="24"/>
      <c r="H211" s="24"/>
      <c r="J211" s="24" t="s">
        <v>13</v>
      </c>
      <c r="K211" s="24"/>
      <c r="L211" s="24"/>
      <c r="M211" s="24"/>
      <c r="N211" s="24"/>
      <c r="O211" s="24"/>
      <c r="P211" s="24"/>
      <c r="Q211" s="24"/>
      <c r="R211" s="24"/>
      <c r="S211" s="24"/>
    </row>
    <row r="212" spans="1:19" x14ac:dyDescent="0.35">
      <c r="B212" s="24" t="s">
        <v>14</v>
      </c>
      <c r="C212" s="24">
        <v>-2442.0648000182596</v>
      </c>
      <c r="D212" s="24"/>
      <c r="E212" s="24"/>
      <c r="F212" s="24"/>
      <c r="G212" s="24"/>
      <c r="H212" s="24"/>
      <c r="J212" s="24" t="s">
        <v>14</v>
      </c>
      <c r="K212" s="24">
        <v>-2442.0648000182596</v>
      </c>
      <c r="L212" s="24"/>
      <c r="M212" s="24"/>
      <c r="N212" s="24"/>
      <c r="O212" s="24"/>
      <c r="P212" s="24"/>
      <c r="Q212" s="24"/>
      <c r="R212" s="24"/>
      <c r="S212" s="24"/>
    </row>
    <row r="213" spans="1:19" x14ac:dyDescent="0.35">
      <c r="B213" s="24" t="s">
        <v>15</v>
      </c>
      <c r="C213" s="24">
        <v>-2023.9648370428235</v>
      </c>
      <c r="D213" s="24"/>
      <c r="E213" s="24"/>
      <c r="F213" s="24"/>
      <c r="G213" s="24"/>
      <c r="H213" s="24"/>
      <c r="J213" s="24" t="s">
        <v>15</v>
      </c>
      <c r="K213" s="24">
        <v>-1889.4249532490207</v>
      </c>
      <c r="L213" s="24"/>
      <c r="M213" s="24"/>
      <c r="N213" s="24"/>
      <c r="O213" s="24"/>
      <c r="P213" s="24"/>
      <c r="Q213" s="24"/>
      <c r="R213" s="24"/>
      <c r="S213" s="24"/>
    </row>
    <row r="214" spans="1:19" x14ac:dyDescent="0.35">
      <c r="B214" s="24" t="s">
        <v>16</v>
      </c>
      <c r="C214" s="24">
        <v>0.17120756294931638</v>
      </c>
      <c r="D214" s="24"/>
      <c r="E214" s="24"/>
      <c r="F214" s="24"/>
      <c r="G214" s="24"/>
      <c r="H214" s="24"/>
      <c r="J214" s="24" t="s">
        <v>16</v>
      </c>
      <c r="K214" s="24">
        <v>0.22630023853794001</v>
      </c>
      <c r="L214" s="24"/>
      <c r="M214" s="24"/>
      <c r="N214" s="24"/>
      <c r="O214" s="24"/>
      <c r="P214" s="24"/>
      <c r="Q214" s="24"/>
      <c r="R214" s="24"/>
      <c r="S214" s="24"/>
    </row>
    <row r="215" spans="1:19" x14ac:dyDescent="0.35">
      <c r="B215" s="24" t="s">
        <v>17</v>
      </c>
      <c r="C215" s="24">
        <v>0.42538612979057494</v>
      </c>
      <c r="J215" s="24" t="s">
        <v>17</v>
      </c>
      <c r="K215" s="24">
        <v>0.45275905237522224</v>
      </c>
    </row>
    <row r="216" spans="1:19" x14ac:dyDescent="0.35">
      <c r="B216" s="24" t="s">
        <v>18</v>
      </c>
      <c r="C216" s="24">
        <v>1.8057592038456327</v>
      </c>
      <c r="J216" s="24" t="s">
        <v>18</v>
      </c>
      <c r="K216" s="24">
        <v>1.7106178795458677</v>
      </c>
    </row>
    <row r="217" spans="1:19" x14ac:dyDescent="0.35">
      <c r="B217" s="24" t="s">
        <v>19</v>
      </c>
      <c r="C217" s="24">
        <v>2296</v>
      </c>
      <c r="J217" s="24" t="s">
        <v>19</v>
      </c>
      <c r="K217" s="24">
        <v>2296</v>
      </c>
    </row>
    <row r="218" spans="1:19" x14ac:dyDescent="0.35">
      <c r="B218" s="24" t="s">
        <v>20</v>
      </c>
      <c r="C218" s="24">
        <v>48</v>
      </c>
      <c r="J218" s="24" t="s">
        <v>20</v>
      </c>
      <c r="K218" s="24">
        <v>72</v>
      </c>
    </row>
    <row r="220" spans="1:19" x14ac:dyDescent="0.35">
      <c r="A220" s="1" t="s">
        <v>87</v>
      </c>
    </row>
    <row r="221" spans="1:19" x14ac:dyDescent="0.35">
      <c r="B221" s="24" t="s">
        <v>0</v>
      </c>
      <c r="C221" s="24"/>
      <c r="D221" s="24"/>
      <c r="E221" s="24"/>
      <c r="F221" s="24"/>
      <c r="G221" s="24"/>
      <c r="H221" s="24"/>
      <c r="J221" s="24" t="s">
        <v>21</v>
      </c>
      <c r="K221" s="24"/>
      <c r="L221" s="24"/>
      <c r="M221" s="24"/>
      <c r="N221" s="24"/>
      <c r="O221" s="24"/>
      <c r="P221" s="24"/>
      <c r="Q221" s="24"/>
      <c r="R221" s="24"/>
      <c r="S221" s="24"/>
    </row>
    <row r="222" spans="1:19" x14ac:dyDescent="0.35">
      <c r="B222" s="24"/>
      <c r="C222" s="24"/>
      <c r="D222" s="24"/>
      <c r="E222" s="24"/>
      <c r="F222" s="24" t="s">
        <v>117</v>
      </c>
      <c r="G222" s="24"/>
      <c r="H222" s="24"/>
      <c r="J222" s="24"/>
      <c r="K222" s="24" t="s">
        <v>22</v>
      </c>
      <c r="L222" s="24"/>
      <c r="M222" s="24"/>
      <c r="N222" s="24" t="s">
        <v>23</v>
      </c>
      <c r="O222" s="24"/>
      <c r="P222" s="24"/>
      <c r="Q222" s="24" t="s">
        <v>117</v>
      </c>
      <c r="R222" s="24"/>
      <c r="S222" s="24"/>
    </row>
    <row r="223" spans="1:19" x14ac:dyDescent="0.35">
      <c r="B223" s="24" t="s">
        <v>1</v>
      </c>
      <c r="C223" s="24" t="s">
        <v>2</v>
      </c>
      <c r="D223" s="24" t="s">
        <v>3</v>
      </c>
      <c r="E223" s="24" t="s">
        <v>4</v>
      </c>
      <c r="F223" s="24" t="s">
        <v>2</v>
      </c>
      <c r="G223" s="24" t="s">
        <v>3</v>
      </c>
      <c r="H223" s="24" t="s">
        <v>4</v>
      </c>
      <c r="J223" s="24" t="s">
        <v>1</v>
      </c>
      <c r="K223" s="24" t="s">
        <v>2</v>
      </c>
      <c r="L223" s="24" t="s">
        <v>3</v>
      </c>
      <c r="M223" s="24" t="s">
        <v>4</v>
      </c>
      <c r="N223" s="24" t="s">
        <v>2</v>
      </c>
      <c r="O223" s="24" t="s">
        <v>3</v>
      </c>
      <c r="P223" s="24" t="s">
        <v>4</v>
      </c>
      <c r="Q223" s="24" t="s">
        <v>2</v>
      </c>
      <c r="R223" s="24" t="s">
        <v>3</v>
      </c>
      <c r="S223" s="24" t="s">
        <v>4</v>
      </c>
    </row>
    <row r="224" spans="1:19" x14ac:dyDescent="0.35">
      <c r="B224" s="24" t="s">
        <v>5</v>
      </c>
      <c r="C224" s="24">
        <v>2.0390697208337443</v>
      </c>
      <c r="D224" s="24">
        <v>9.5409050454716621E-2</v>
      </c>
      <c r="E224" s="24">
        <v>0</v>
      </c>
      <c r="F224" s="24">
        <v>-5.1818549475694337E-2</v>
      </c>
      <c r="G224" s="24">
        <v>0.11261018845425184</v>
      </c>
      <c r="H224" s="24">
        <v>0.64540236673828222</v>
      </c>
      <c r="J224" s="24" t="s">
        <v>5</v>
      </c>
      <c r="K224" s="24">
        <v>2.6291084836456475</v>
      </c>
      <c r="L224" s="24">
        <v>0.13211956651866744</v>
      </c>
      <c r="M224" s="24">
        <v>0</v>
      </c>
      <c r="N224" s="24">
        <v>5.5220076218444958E-3</v>
      </c>
      <c r="O224" s="24">
        <v>0.19782389900501332</v>
      </c>
      <c r="P224" s="24">
        <v>0.97773093873493511</v>
      </c>
      <c r="Q224" s="24">
        <v>-2.6629010082328777E-2</v>
      </c>
      <c r="R224" s="24">
        <v>0.13203539513048509</v>
      </c>
      <c r="S224" s="24">
        <v>0.84016623822659731</v>
      </c>
    </row>
    <row r="225" spans="2:19" x14ac:dyDescent="0.35">
      <c r="B225" s="24" t="s">
        <v>6</v>
      </c>
      <c r="C225" s="24">
        <v>2.4224177476676099</v>
      </c>
      <c r="D225" s="24">
        <v>0.10864790615047194</v>
      </c>
      <c r="E225" s="24">
        <v>0</v>
      </c>
      <c r="F225" s="24">
        <v>0.16995900545000039</v>
      </c>
      <c r="G225" s="24">
        <v>0.1408310354548658</v>
      </c>
      <c r="H225" s="24">
        <v>0.22749792932865964</v>
      </c>
      <c r="J225" s="24" t="s">
        <v>6</v>
      </c>
      <c r="K225" s="24">
        <v>3.2645406285548315</v>
      </c>
      <c r="L225" s="24">
        <v>0.16122634214055764</v>
      </c>
      <c r="M225" s="24">
        <v>0</v>
      </c>
      <c r="N225" s="24">
        <v>1.3605959021214213E-2</v>
      </c>
      <c r="O225" s="24">
        <v>0.1719792458481729</v>
      </c>
      <c r="P225" s="24">
        <v>0.9369419805635093</v>
      </c>
      <c r="Q225" s="24">
        <v>0.23804940419443232</v>
      </c>
      <c r="R225" s="24">
        <v>0.17797742480489473</v>
      </c>
      <c r="S225" s="24">
        <v>0.18105105418057699</v>
      </c>
    </row>
    <row r="226" spans="2:19" x14ac:dyDescent="0.35">
      <c r="B226" s="24" t="s">
        <v>7</v>
      </c>
      <c r="C226" s="24">
        <v>0.70010004937344139</v>
      </c>
      <c r="D226" s="24">
        <v>8.1484175367001449E-2</v>
      </c>
      <c r="E226" s="24">
        <v>0</v>
      </c>
      <c r="F226" s="24">
        <v>0.10570201872483977</v>
      </c>
      <c r="G226" s="24">
        <v>0.10651041107919181</v>
      </c>
      <c r="H226" s="24">
        <v>0.32099746361302639</v>
      </c>
      <c r="J226" s="24" t="s">
        <v>7</v>
      </c>
      <c r="K226" s="24">
        <v>1.0033009096580292</v>
      </c>
      <c r="L226" s="24">
        <v>9.9879643507071639E-2</v>
      </c>
      <c r="M226" s="24">
        <v>0</v>
      </c>
      <c r="N226" s="24">
        <v>1.4147864356690675E-2</v>
      </c>
      <c r="O226" s="24">
        <v>0.24906768297020584</v>
      </c>
      <c r="P226" s="24">
        <v>0.9547018914315808</v>
      </c>
      <c r="Q226" s="24">
        <v>0.15488438112303415</v>
      </c>
      <c r="R226" s="24">
        <v>0.12848104995520276</v>
      </c>
      <c r="S226" s="24">
        <v>0.22800891046053762</v>
      </c>
    </row>
    <row r="227" spans="2:19" x14ac:dyDescent="0.35">
      <c r="B227" s="24" t="s">
        <v>8</v>
      </c>
      <c r="C227" s="24">
        <v>0.79336081468043163</v>
      </c>
      <c r="D227" s="24">
        <v>0.10112887581145823</v>
      </c>
      <c r="E227" s="24">
        <v>4.2188474935755949E-15</v>
      </c>
      <c r="F227" s="24">
        <v>0.19307531391381402</v>
      </c>
      <c r="G227" s="24">
        <v>0.14571819421417961</v>
      </c>
      <c r="H227" s="24">
        <v>0.18517409532353746</v>
      </c>
      <c r="J227" s="24" t="s">
        <v>8</v>
      </c>
      <c r="K227" s="24">
        <v>1.2410089687072763</v>
      </c>
      <c r="L227" s="24">
        <v>0.14279688695236673</v>
      </c>
      <c r="M227" s="24">
        <v>0</v>
      </c>
      <c r="N227" s="24">
        <v>0.72667912725159967</v>
      </c>
      <c r="O227" s="24">
        <v>0.14030529601416006</v>
      </c>
      <c r="P227" s="24">
        <v>2.2275487321365972E-7</v>
      </c>
      <c r="Q227" s="24">
        <v>0.30295232245959119</v>
      </c>
      <c r="R227" s="24">
        <v>0.19056980268336088</v>
      </c>
      <c r="S227" s="24">
        <v>0.11189829349108082</v>
      </c>
    </row>
    <row r="228" spans="2:19" x14ac:dyDescent="0.35">
      <c r="B228" s="24" t="s">
        <v>9</v>
      </c>
      <c r="C228" s="24">
        <v>0.47384929167250722</v>
      </c>
      <c r="D228" s="24">
        <v>7.4966845784505395E-2</v>
      </c>
      <c r="E228" s="24">
        <v>2.6023849741818594E-10</v>
      </c>
      <c r="F228" s="24">
        <v>-1.0617856041105029E-2</v>
      </c>
      <c r="G228" s="24">
        <v>9.7120311836392734E-2</v>
      </c>
      <c r="H228" s="24">
        <v>0.9129432650824354</v>
      </c>
      <c r="J228" s="24" t="s">
        <v>9</v>
      </c>
      <c r="K228" s="24">
        <v>0.77134521794499833</v>
      </c>
      <c r="L228" s="24">
        <v>9.3863885477148301E-2</v>
      </c>
      <c r="M228" s="24">
        <v>2.2204460492503131E-16</v>
      </c>
      <c r="N228" s="24">
        <v>0.19462971161764639</v>
      </c>
      <c r="O228" s="24">
        <v>0.3153011280898364</v>
      </c>
      <c r="P228" s="24">
        <v>0.53704873594232394</v>
      </c>
      <c r="Q228" s="24">
        <v>4.474385693249644E-2</v>
      </c>
      <c r="R228" s="24">
        <v>0.11244264159906027</v>
      </c>
      <c r="S228" s="24">
        <v>0.69068469253454845</v>
      </c>
    </row>
    <row r="229" spans="2:19" x14ac:dyDescent="0.35">
      <c r="B229" s="24" t="s">
        <v>10</v>
      </c>
      <c r="C229" s="24">
        <v>0.48486512110277702</v>
      </c>
      <c r="D229" s="24">
        <v>9.9310847443927847E-2</v>
      </c>
      <c r="E229" s="24">
        <v>1.0485679671212722E-6</v>
      </c>
      <c r="F229" s="24">
        <v>-8.1801658732980176E-2</v>
      </c>
      <c r="G229" s="24">
        <v>0.12755177211715957</v>
      </c>
      <c r="H229" s="24">
        <v>0.52131400197685718</v>
      </c>
      <c r="J229" s="24" t="s">
        <v>10</v>
      </c>
      <c r="K229" s="24">
        <v>0.90953058646289564</v>
      </c>
      <c r="L229" s="24">
        <v>0.14696216243172519</v>
      </c>
      <c r="M229" s="24">
        <v>6.0594751438713956E-10</v>
      </c>
      <c r="N229" s="24">
        <v>0.86600567115944271</v>
      </c>
      <c r="O229" s="24">
        <v>0.15391385342358108</v>
      </c>
      <c r="P229" s="24">
        <v>1.838378915763883E-8</v>
      </c>
      <c r="Q229" s="24">
        <v>1.8192499744415051E-2</v>
      </c>
      <c r="R229" s="24">
        <v>0.16511945745695142</v>
      </c>
      <c r="S229" s="24">
        <v>0.9122683624158785</v>
      </c>
    </row>
    <row r="230" spans="2:19" x14ac:dyDescent="0.35">
      <c r="B230" s="24" t="s">
        <v>11</v>
      </c>
      <c r="C230" s="24">
        <v>0.98676019251652647</v>
      </c>
      <c r="D230" s="24">
        <v>0.11671202043247732</v>
      </c>
      <c r="E230" s="24">
        <v>0</v>
      </c>
      <c r="F230" s="24">
        <v>-3.0112151577717156E-3</v>
      </c>
      <c r="G230" s="24">
        <v>0.13554445805220758</v>
      </c>
      <c r="H230" s="24">
        <v>0.98227589306263385</v>
      </c>
      <c r="J230" s="24" t="s">
        <v>11</v>
      </c>
      <c r="K230" s="24">
        <v>0.85092950442657134</v>
      </c>
      <c r="L230" s="24">
        <v>0.17773861038942604</v>
      </c>
      <c r="M230" s="24">
        <v>1.6884378317705284E-6</v>
      </c>
      <c r="N230" s="24">
        <v>1.6491852395847413</v>
      </c>
      <c r="O230" s="24">
        <v>0.16771388092827863</v>
      </c>
      <c r="P230" s="24">
        <v>0</v>
      </c>
      <c r="Q230" s="24">
        <v>-2.6603961295580108E-2</v>
      </c>
      <c r="R230" s="24">
        <v>0.1884454571795095</v>
      </c>
      <c r="S230" s="24">
        <v>0.88773096645869276</v>
      </c>
    </row>
    <row r="231" spans="2:19" x14ac:dyDescent="0.35">
      <c r="B231" s="24" t="s">
        <v>12</v>
      </c>
      <c r="C231" s="24">
        <v>-1.1441079257018232</v>
      </c>
      <c r="D231" s="24">
        <v>0.11109386636131054</v>
      </c>
      <c r="E231" s="24">
        <v>0</v>
      </c>
      <c r="F231" s="24">
        <v>6.2740940360992786E-2</v>
      </c>
      <c r="G231" s="24">
        <v>0.15544576302362045</v>
      </c>
      <c r="H231" s="24">
        <v>0.68649254769472656</v>
      </c>
      <c r="J231" s="24" t="s">
        <v>12</v>
      </c>
      <c r="K231" s="24">
        <v>-1.9288966664633782</v>
      </c>
      <c r="L231" s="24">
        <v>0.17688586248851121</v>
      </c>
      <c r="M231" s="24">
        <v>0</v>
      </c>
      <c r="N231" s="24">
        <v>1.2611254527471814</v>
      </c>
      <c r="O231" s="24">
        <v>0.15326261311986752</v>
      </c>
      <c r="P231" s="24">
        <v>2.2204460492503131E-16</v>
      </c>
      <c r="Q231" s="24">
        <v>-6.5334141280295882E-2</v>
      </c>
      <c r="R231" s="24">
        <v>0.21764133326003429</v>
      </c>
      <c r="S231" s="24">
        <v>0.76403086754543548</v>
      </c>
    </row>
    <row r="232" spans="2:19" x14ac:dyDescent="0.35">
      <c r="B232" s="24" t="s">
        <v>47</v>
      </c>
      <c r="C232" s="24"/>
      <c r="D232" s="24"/>
      <c r="E232" s="24"/>
      <c r="F232" s="24"/>
      <c r="G232" s="24"/>
      <c r="H232" s="24"/>
      <c r="J232" s="24" t="s">
        <v>47</v>
      </c>
      <c r="K232" s="24"/>
      <c r="L232" s="24"/>
      <c r="M232" s="24"/>
      <c r="N232" s="24"/>
      <c r="O232" s="24"/>
      <c r="P232" s="24"/>
      <c r="Q232" s="24"/>
      <c r="R232" s="24"/>
      <c r="S232" s="24"/>
    </row>
    <row r="233" spans="2:19" x14ac:dyDescent="0.35">
      <c r="B233" s="24" t="s">
        <v>1</v>
      </c>
      <c r="C233" s="24" t="s">
        <v>2</v>
      </c>
      <c r="D233" s="24" t="s">
        <v>3</v>
      </c>
      <c r="E233" s="24" t="s">
        <v>4</v>
      </c>
      <c r="F233" s="24"/>
      <c r="G233" s="24"/>
      <c r="H233" s="24"/>
      <c r="J233" s="24" t="s">
        <v>1</v>
      </c>
      <c r="K233" s="24" t="s">
        <v>2</v>
      </c>
      <c r="L233" s="24" t="s">
        <v>3</v>
      </c>
      <c r="M233" s="24" t="s">
        <v>4</v>
      </c>
      <c r="N233" s="24"/>
      <c r="O233" s="24"/>
      <c r="P233" s="24"/>
      <c r="Q233" s="24"/>
      <c r="R233" s="24"/>
      <c r="S233" s="24"/>
    </row>
    <row r="234" spans="2:19" x14ac:dyDescent="0.35">
      <c r="B234" s="24" t="s">
        <v>76</v>
      </c>
      <c r="C234" s="24">
        <v>-5.4504312763047409E-2</v>
      </c>
      <c r="D234" s="24">
        <v>5.865388493270593E-2</v>
      </c>
      <c r="E234" s="24">
        <v>0.35275786068753234</v>
      </c>
      <c r="F234" s="24"/>
      <c r="G234" s="24"/>
      <c r="H234" s="24"/>
      <c r="J234" s="24" t="s">
        <v>76</v>
      </c>
      <c r="K234" s="24">
        <v>-6.5807054978348545E-2</v>
      </c>
      <c r="L234" s="24">
        <v>6.6187779636466257E-2</v>
      </c>
      <c r="M234" s="24">
        <v>0.32010223704331597</v>
      </c>
      <c r="N234" s="24"/>
      <c r="O234" s="24"/>
      <c r="P234" s="24"/>
      <c r="Q234" s="24"/>
      <c r="R234" s="24"/>
      <c r="S234" s="24"/>
    </row>
    <row r="235" spans="2:19" x14ac:dyDescent="0.35">
      <c r="B235" s="24" t="s">
        <v>77</v>
      </c>
      <c r="C235" s="24">
        <v>-3.9397809942994112E-2</v>
      </c>
      <c r="D235" s="24">
        <v>5.8743300454878043E-2</v>
      </c>
      <c r="E235" s="24">
        <v>0.50242599884289274</v>
      </c>
      <c r="F235" s="24"/>
      <c r="G235" s="24"/>
      <c r="H235" s="24"/>
      <c r="J235" s="24" t="s">
        <v>77</v>
      </c>
      <c r="K235" s="24">
        <v>-7.2250871496047392E-2</v>
      </c>
      <c r="L235" s="24">
        <v>6.714926175287593E-2</v>
      </c>
      <c r="M235" s="24">
        <v>0.28193880644558345</v>
      </c>
      <c r="N235" s="24"/>
      <c r="O235" s="24"/>
      <c r="P235" s="24"/>
      <c r="Q235" s="24"/>
      <c r="R235" s="24"/>
      <c r="S235" s="24"/>
    </row>
    <row r="237" spans="2:19" x14ac:dyDescent="0.35">
      <c r="B237" s="24" t="s">
        <v>13</v>
      </c>
      <c r="C237" s="24"/>
      <c r="D237" s="24"/>
      <c r="E237" s="24"/>
      <c r="F237" s="24"/>
      <c r="G237" s="24"/>
      <c r="H237" s="24"/>
      <c r="J237" s="24" t="s">
        <v>13</v>
      </c>
      <c r="K237" s="24"/>
      <c r="L237" s="24"/>
      <c r="M237" s="24"/>
      <c r="N237" s="24"/>
      <c r="O237" s="24"/>
      <c r="P237" s="24"/>
      <c r="Q237" s="24"/>
      <c r="R237" s="24"/>
      <c r="S237" s="24"/>
    </row>
    <row r="238" spans="2:19" x14ac:dyDescent="0.35">
      <c r="B238" s="24" t="s">
        <v>14</v>
      </c>
      <c r="C238" s="24">
        <v>-2442.0648000182596</v>
      </c>
      <c r="D238" s="24"/>
      <c r="E238" s="24"/>
      <c r="F238" s="24"/>
      <c r="G238" s="24"/>
      <c r="H238" s="24"/>
      <c r="J238" s="24" t="s">
        <v>14</v>
      </c>
      <c r="K238" s="24">
        <v>-2442.0648000182596</v>
      </c>
      <c r="L238" s="24"/>
      <c r="M238" s="24"/>
      <c r="N238" s="24"/>
      <c r="O238" s="24"/>
      <c r="P238" s="24"/>
      <c r="Q238" s="24"/>
      <c r="R238" s="24"/>
      <c r="S238" s="24"/>
    </row>
    <row r="239" spans="2:19" x14ac:dyDescent="0.35">
      <c r="B239" s="24" t="s">
        <v>15</v>
      </c>
      <c r="C239" s="24">
        <v>-2038.4459827070498</v>
      </c>
      <c r="D239" s="24"/>
      <c r="E239" s="24"/>
      <c r="F239" s="24"/>
      <c r="G239" s="24"/>
      <c r="H239" s="24"/>
      <c r="J239" s="24" t="s">
        <v>15</v>
      </c>
      <c r="K239" s="24">
        <v>-1903.2329076248934</v>
      </c>
      <c r="L239" s="24"/>
      <c r="M239" s="24"/>
      <c r="N239" s="24"/>
      <c r="O239" s="24"/>
      <c r="P239" s="24"/>
      <c r="Q239" s="24"/>
      <c r="R239" s="24"/>
      <c r="S239" s="24"/>
    </row>
    <row r="240" spans="2:19" x14ac:dyDescent="0.35">
      <c r="B240" s="24" t="s">
        <v>16</v>
      </c>
      <c r="C240" s="24">
        <v>0.1652776852228458</v>
      </c>
      <c r="D240" s="24"/>
      <c r="E240" s="24"/>
      <c r="F240" s="24"/>
      <c r="G240" s="24"/>
      <c r="H240" s="24"/>
      <c r="J240" s="24" t="s">
        <v>16</v>
      </c>
      <c r="K240" s="24">
        <v>0.22064602560478219</v>
      </c>
      <c r="L240" s="24"/>
      <c r="M240" s="24"/>
      <c r="N240" s="24"/>
      <c r="O240" s="24"/>
      <c r="P240" s="24"/>
      <c r="Q240" s="24"/>
      <c r="R240" s="24"/>
      <c r="S240" s="24"/>
    </row>
    <row r="241" spans="1:19" x14ac:dyDescent="0.35">
      <c r="B241" s="24" t="s">
        <v>17</v>
      </c>
      <c r="C241" s="24">
        <v>0.42241546824737353</v>
      </c>
      <c r="D241" s="24"/>
      <c r="E241" s="24"/>
      <c r="F241" s="24"/>
      <c r="G241" s="24"/>
      <c r="H241" s="24"/>
      <c r="J241" s="24" t="s">
        <v>17</v>
      </c>
      <c r="K241" s="24">
        <v>0.44969328497899586</v>
      </c>
      <c r="L241" s="24"/>
      <c r="M241" s="24"/>
      <c r="N241" s="24"/>
      <c r="O241" s="24"/>
      <c r="P241" s="24"/>
      <c r="Q241" s="24"/>
      <c r="R241" s="24"/>
      <c r="S241" s="24"/>
    </row>
    <row r="242" spans="1:19" x14ac:dyDescent="0.35">
      <c r="B242" s="24" t="s">
        <v>18</v>
      </c>
      <c r="C242" s="24">
        <v>1.7914600874002684</v>
      </c>
      <c r="D242" s="24"/>
      <c r="E242" s="24"/>
      <c r="F242" s="24"/>
      <c r="G242" s="24"/>
      <c r="H242" s="24"/>
      <c r="J242" s="24" t="s">
        <v>18</v>
      </c>
      <c r="K242" s="24">
        <v>1.6807859712719702</v>
      </c>
      <c r="L242" s="24"/>
      <c r="M242" s="24"/>
      <c r="N242" s="24"/>
      <c r="O242" s="24"/>
      <c r="P242" s="24"/>
      <c r="Q242" s="24"/>
      <c r="R242" s="24"/>
      <c r="S242" s="24"/>
    </row>
    <row r="243" spans="1:19" x14ac:dyDescent="0.35">
      <c r="B243" s="24" t="s">
        <v>19</v>
      </c>
      <c r="C243" s="24">
        <v>2296</v>
      </c>
      <c r="D243" s="24"/>
      <c r="E243" s="24"/>
      <c r="F243" s="24"/>
      <c r="G243" s="24"/>
      <c r="H243" s="24"/>
      <c r="J243" s="24" t="s">
        <v>19</v>
      </c>
      <c r="K243" s="24">
        <v>2296</v>
      </c>
      <c r="L243" s="24"/>
      <c r="M243" s="24"/>
      <c r="N243" s="24"/>
      <c r="O243" s="24"/>
      <c r="P243" s="24"/>
      <c r="Q243" s="24"/>
      <c r="R243" s="24"/>
      <c r="S243" s="24"/>
    </row>
    <row r="244" spans="1:19" x14ac:dyDescent="0.35">
      <c r="B244" s="24" t="s">
        <v>20</v>
      </c>
      <c r="C244" s="24">
        <v>18</v>
      </c>
      <c r="D244" s="24"/>
      <c r="E244" s="24"/>
      <c r="F244" s="24"/>
      <c r="G244" s="24"/>
      <c r="H244" s="24"/>
      <c r="J244" s="24" t="s">
        <v>20</v>
      </c>
      <c r="K244" s="24">
        <v>26</v>
      </c>
      <c r="L244" s="24"/>
      <c r="M244" s="24"/>
      <c r="N244" s="24"/>
      <c r="O244" s="24"/>
      <c r="P244" s="24"/>
      <c r="Q244" s="24"/>
      <c r="R244" s="24"/>
      <c r="S244" s="24"/>
    </row>
    <row r="246" spans="1:19" x14ac:dyDescent="0.35">
      <c r="A246" s="1" t="s">
        <v>88</v>
      </c>
    </row>
    <row r="247" spans="1:19" x14ac:dyDescent="0.35">
      <c r="B247" s="24" t="s">
        <v>0</v>
      </c>
      <c r="C247" s="24"/>
      <c r="D247" s="24"/>
      <c r="E247" s="24"/>
      <c r="F247" s="24"/>
      <c r="G247" s="24"/>
      <c r="H247" s="24"/>
      <c r="J247" s="24" t="s">
        <v>21</v>
      </c>
      <c r="K247" s="24"/>
      <c r="L247" s="24"/>
      <c r="M247" s="24"/>
      <c r="N247" s="24"/>
      <c r="O247" s="24"/>
      <c r="P247" s="24"/>
      <c r="Q247" s="24"/>
      <c r="R247" s="24"/>
      <c r="S247" s="24"/>
    </row>
    <row r="248" spans="1:19" x14ac:dyDescent="0.35">
      <c r="B248" s="24"/>
      <c r="C248" s="24"/>
      <c r="D248" s="24"/>
      <c r="E248" s="24"/>
      <c r="F248" s="24" t="s">
        <v>117</v>
      </c>
      <c r="G248" s="24"/>
      <c r="H248" s="24"/>
      <c r="J248" s="24"/>
      <c r="K248" s="24" t="s">
        <v>22</v>
      </c>
      <c r="L248" s="24"/>
      <c r="M248" s="24"/>
      <c r="N248" s="24" t="s">
        <v>23</v>
      </c>
      <c r="O248" s="24"/>
      <c r="P248" s="24"/>
      <c r="Q248" s="24" t="s">
        <v>117</v>
      </c>
      <c r="R248" s="24"/>
      <c r="S248" s="24"/>
    </row>
    <row r="249" spans="1:19" x14ac:dyDescent="0.35">
      <c r="B249" s="24" t="s">
        <v>1</v>
      </c>
      <c r="C249" s="24" t="s">
        <v>2</v>
      </c>
      <c r="D249" s="24" t="s">
        <v>3</v>
      </c>
      <c r="E249" s="24" t="s">
        <v>4</v>
      </c>
      <c r="F249" s="24" t="s">
        <v>2</v>
      </c>
      <c r="G249" s="24" t="s">
        <v>3</v>
      </c>
      <c r="H249" s="24" t="s">
        <v>4</v>
      </c>
      <c r="J249" s="24" t="s">
        <v>1</v>
      </c>
      <c r="K249" s="24" t="s">
        <v>2</v>
      </c>
      <c r="L249" s="24" t="s">
        <v>3</v>
      </c>
      <c r="M249" s="24" t="s">
        <v>4</v>
      </c>
      <c r="N249" s="24" t="s">
        <v>2</v>
      </c>
      <c r="O249" s="24" t="s">
        <v>3</v>
      </c>
      <c r="P249" s="24" t="s">
        <v>4</v>
      </c>
      <c r="Q249" s="24" t="s">
        <v>2</v>
      </c>
      <c r="R249" s="24" t="s">
        <v>3</v>
      </c>
      <c r="S249" s="24" t="s">
        <v>4</v>
      </c>
    </row>
    <row r="250" spans="1:19" x14ac:dyDescent="0.35">
      <c r="B250" s="24" t="s">
        <v>5</v>
      </c>
      <c r="C250" s="24">
        <v>2.0464943211137632</v>
      </c>
      <c r="D250" s="24">
        <v>9.5061002166417635E-2</v>
      </c>
      <c r="E250" s="24">
        <v>0</v>
      </c>
      <c r="F250" s="24">
        <v>-2.6349666556962231E-2</v>
      </c>
      <c r="G250" s="24">
        <v>0.11456532003136848</v>
      </c>
      <c r="H250" s="24">
        <v>0.81809419146594164</v>
      </c>
      <c r="J250" s="24" t="s">
        <v>5</v>
      </c>
      <c r="K250" s="24">
        <v>2.6362315856973164</v>
      </c>
      <c r="L250" s="24">
        <v>0.13202772124101447</v>
      </c>
      <c r="M250" s="24">
        <v>0</v>
      </c>
      <c r="N250" s="24">
        <v>2.0615563400075902E-3</v>
      </c>
      <c r="O250" s="24">
        <v>0.18896928217231063</v>
      </c>
      <c r="P250" s="24">
        <v>0.99129566811878389</v>
      </c>
      <c r="Q250" s="24">
        <v>7.8807291827736395E-3</v>
      </c>
      <c r="R250" s="24">
        <v>0.13460766929479864</v>
      </c>
      <c r="S250" s="24">
        <v>0.95331379020319051</v>
      </c>
    </row>
    <row r="251" spans="1:19" x14ac:dyDescent="0.35">
      <c r="B251" s="24" t="s">
        <v>6</v>
      </c>
      <c r="C251" s="24">
        <v>2.4230326153588502</v>
      </c>
      <c r="D251" s="24">
        <v>0.1085152267027875</v>
      </c>
      <c r="E251" s="24">
        <v>0</v>
      </c>
      <c r="F251" s="24">
        <v>0.19834241912695158</v>
      </c>
      <c r="G251" s="24">
        <v>0.1433507951883477</v>
      </c>
      <c r="H251" s="24">
        <v>0.16647614066228367</v>
      </c>
      <c r="J251" s="24" t="s">
        <v>6</v>
      </c>
      <c r="K251" s="24">
        <v>3.2555994015405707</v>
      </c>
      <c r="L251" s="24">
        <v>0.16078501743122126</v>
      </c>
      <c r="M251" s="24">
        <v>0</v>
      </c>
      <c r="N251" s="24">
        <v>1.177303753410135E-2</v>
      </c>
      <c r="O251" s="24">
        <v>0.1703195592594807</v>
      </c>
      <c r="P251" s="24">
        <v>0.944891532880066</v>
      </c>
      <c r="Q251" s="24">
        <v>0.27457332178516147</v>
      </c>
      <c r="R251" s="24">
        <v>0.18027858827408064</v>
      </c>
      <c r="S251" s="24">
        <v>0.12774617180894721</v>
      </c>
    </row>
    <row r="252" spans="1:19" x14ac:dyDescent="0.35">
      <c r="B252" s="24" t="s">
        <v>7</v>
      </c>
      <c r="C252" s="24">
        <v>0.70891530475443032</v>
      </c>
      <c r="D252" s="24">
        <v>8.162636749984567E-2</v>
      </c>
      <c r="E252" s="24">
        <v>0</v>
      </c>
      <c r="F252" s="24">
        <v>0.12038317202463965</v>
      </c>
      <c r="G252" s="24">
        <v>0.10835293822359868</v>
      </c>
      <c r="H252" s="24">
        <v>0.26655620277735048</v>
      </c>
      <c r="J252" s="24" t="s">
        <v>7</v>
      </c>
      <c r="K252" s="24">
        <v>1.0100776327280649</v>
      </c>
      <c r="L252" s="24">
        <v>0.1001567740944108</v>
      </c>
      <c r="M252" s="24">
        <v>0</v>
      </c>
      <c r="N252" s="24">
        <v>1.4597074025560963E-2</v>
      </c>
      <c r="O252" s="24">
        <v>0.31446305813584169</v>
      </c>
      <c r="P252" s="24">
        <v>0.96297625923936736</v>
      </c>
      <c r="Q252" s="24">
        <v>0.17927593433056258</v>
      </c>
      <c r="R252" s="24">
        <v>0.13034234771395434</v>
      </c>
      <c r="S252" s="24">
        <v>0.16900017270526257</v>
      </c>
    </row>
    <row r="253" spans="1:19" x14ac:dyDescent="0.35">
      <c r="B253" s="24" t="s">
        <v>8</v>
      </c>
      <c r="C253" s="24">
        <v>0.80172878995740693</v>
      </c>
      <c r="D253" s="24">
        <v>0.1014365660111942</v>
      </c>
      <c r="E253" s="24">
        <v>2.6645352591003757E-15</v>
      </c>
      <c r="F253" s="24">
        <v>0.20927660368791412</v>
      </c>
      <c r="G253" s="24">
        <v>0.14934153715847456</v>
      </c>
      <c r="H253" s="24">
        <v>0.16111575949517976</v>
      </c>
      <c r="J253" s="24" t="s">
        <v>8</v>
      </c>
      <c r="K253" s="24">
        <v>1.2429708648911173</v>
      </c>
      <c r="L253" s="24">
        <v>0.14337916621639157</v>
      </c>
      <c r="M253" s="24">
        <v>0</v>
      </c>
      <c r="N253" s="24">
        <v>0.76246879310111504</v>
      </c>
      <c r="O253" s="24">
        <v>0.13583725639433869</v>
      </c>
      <c r="P253" s="24">
        <v>1.9872784084995487E-8</v>
      </c>
      <c r="Q253" s="24">
        <v>0.33288965352536476</v>
      </c>
      <c r="R253" s="24">
        <v>0.19334752413245918</v>
      </c>
      <c r="S253" s="24">
        <v>8.5120857825798701E-2</v>
      </c>
    </row>
    <row r="254" spans="1:19" x14ac:dyDescent="0.35">
      <c r="B254" s="24" t="s">
        <v>9</v>
      </c>
      <c r="C254" s="24">
        <v>0.47616091845208258</v>
      </c>
      <c r="D254" s="24">
        <v>7.5420198053862242E-2</v>
      </c>
      <c r="E254" s="24">
        <v>2.7289970283561615E-10</v>
      </c>
      <c r="F254" s="24">
        <v>-1.079919849280118E-3</v>
      </c>
      <c r="G254" s="24">
        <v>9.9916314296985109E-2</v>
      </c>
      <c r="H254" s="24">
        <v>0.991376437322389</v>
      </c>
      <c r="J254" s="24" t="s">
        <v>9</v>
      </c>
      <c r="K254" s="24">
        <v>0.77023510283647989</v>
      </c>
      <c r="L254" s="24">
        <v>9.4464066554233922E-2</v>
      </c>
      <c r="M254" s="24">
        <v>4.4408920985006262E-16</v>
      </c>
      <c r="N254" s="24">
        <v>0.22373050164750388</v>
      </c>
      <c r="O254" s="24">
        <v>0.28028103154882511</v>
      </c>
      <c r="P254" s="24">
        <v>0.42473335916664445</v>
      </c>
      <c r="Q254" s="24">
        <v>5.2007595621797319E-2</v>
      </c>
      <c r="R254" s="24">
        <v>0.11564517988978373</v>
      </c>
      <c r="S254" s="24">
        <v>0.65291456011010784</v>
      </c>
    </row>
    <row r="255" spans="1:19" x14ac:dyDescent="0.35">
      <c r="B255" s="24" t="s">
        <v>10</v>
      </c>
      <c r="C255" s="24">
        <v>0.48291878694325496</v>
      </c>
      <c r="D255" s="24">
        <v>9.9626682672796604E-2</v>
      </c>
      <c r="E255" s="24">
        <v>1.2516342973167838E-6</v>
      </c>
      <c r="F255" s="24">
        <v>-6.2192673497768247E-2</v>
      </c>
      <c r="G255" s="24">
        <v>0.13050804251461032</v>
      </c>
      <c r="H255" s="24">
        <v>0.63368769309808792</v>
      </c>
      <c r="J255" s="24" t="s">
        <v>10</v>
      </c>
      <c r="K255" s="24">
        <v>0.90029656809234859</v>
      </c>
      <c r="L255" s="24">
        <v>0.1469650356418932</v>
      </c>
      <c r="M255" s="24">
        <v>9.0159102406062175E-10</v>
      </c>
      <c r="N255" s="24">
        <v>0.87348576306222192</v>
      </c>
      <c r="O255" s="24">
        <v>0.1553838521260438</v>
      </c>
      <c r="P255" s="24">
        <v>1.8933867806936178E-8</v>
      </c>
      <c r="Q255" s="24">
        <v>3.1693466270775177E-2</v>
      </c>
      <c r="R255" s="24">
        <v>0.16643259060830884</v>
      </c>
      <c r="S255" s="24">
        <v>0.84897356568238713</v>
      </c>
    </row>
    <row r="256" spans="1:19" x14ac:dyDescent="0.35">
      <c r="B256" s="24" t="s">
        <v>11</v>
      </c>
      <c r="C256" s="24">
        <v>0.99390769469770401</v>
      </c>
      <c r="D256" s="24">
        <v>0.11705869661825764</v>
      </c>
      <c r="E256" s="24">
        <v>0</v>
      </c>
      <c r="F256" s="24">
        <v>4.9177535499288745E-3</v>
      </c>
      <c r="G256" s="24">
        <v>0.13719487141146922</v>
      </c>
      <c r="H256" s="24">
        <v>0.97140593162441613</v>
      </c>
      <c r="J256" s="24" t="s">
        <v>11</v>
      </c>
      <c r="K256" s="24">
        <v>0.86983945706338361</v>
      </c>
      <c r="L256" s="24">
        <v>0.17720989031671822</v>
      </c>
      <c r="M256" s="24">
        <v>9.1763193488247907E-7</v>
      </c>
      <c r="N256" s="24">
        <v>1.6345469718960619</v>
      </c>
      <c r="O256" s="24">
        <v>0.16658385087136066</v>
      </c>
      <c r="P256" s="24">
        <v>0</v>
      </c>
      <c r="Q256" s="24">
        <v>-1.2350631059439574E-3</v>
      </c>
      <c r="R256" s="24">
        <v>0.18820269841883075</v>
      </c>
      <c r="S256" s="24">
        <v>0.99476399265706683</v>
      </c>
    </row>
    <row r="257" spans="2:19" x14ac:dyDescent="0.35">
      <c r="B257" s="24" t="s">
        <v>12</v>
      </c>
      <c r="C257" s="24">
        <v>-1.1487932432768613</v>
      </c>
      <c r="D257" s="24">
        <v>0.11133200364237505</v>
      </c>
      <c r="E257" s="24">
        <v>0</v>
      </c>
      <c r="F257" s="24">
        <v>3.2174911041412575E-2</v>
      </c>
      <c r="G257" s="24">
        <v>0.15840400882650871</v>
      </c>
      <c r="H257" s="24">
        <v>0.83904178865903045</v>
      </c>
      <c r="J257" s="24" t="s">
        <v>12</v>
      </c>
      <c r="K257" s="24">
        <v>-1.9146639325963917</v>
      </c>
      <c r="L257" s="24">
        <v>0.17625135517671583</v>
      </c>
      <c r="M257" s="24">
        <v>0</v>
      </c>
      <c r="N257" s="24">
        <v>1.2563544343499204</v>
      </c>
      <c r="O257" s="24">
        <v>0.15504800417195269</v>
      </c>
      <c r="P257" s="24">
        <v>4.4408920985006262E-16</v>
      </c>
      <c r="Q257" s="24">
        <v>-9.3952303101740367E-2</v>
      </c>
      <c r="R257" s="24">
        <v>0.21674689154260907</v>
      </c>
      <c r="S257" s="24">
        <v>0.66467661326595229</v>
      </c>
    </row>
    <row r="258" spans="2:19" x14ac:dyDescent="0.35">
      <c r="B258" s="24" t="s">
        <v>47</v>
      </c>
      <c r="C258" s="24"/>
      <c r="D258" s="24"/>
      <c r="E258" s="24"/>
      <c r="F258" s="24"/>
      <c r="G258" s="24"/>
      <c r="H258" s="24"/>
      <c r="J258" s="24" t="s">
        <v>47</v>
      </c>
      <c r="K258" s="24"/>
      <c r="L258" s="24"/>
      <c r="M258" s="24"/>
      <c r="N258" s="24"/>
      <c r="O258" s="24"/>
      <c r="P258" s="24"/>
      <c r="Q258" s="24"/>
      <c r="R258" s="24"/>
      <c r="S258" s="24"/>
    </row>
    <row r="259" spans="2:19" x14ac:dyDescent="0.35">
      <c r="B259" s="24" t="s">
        <v>1</v>
      </c>
      <c r="C259" s="24" t="s">
        <v>2</v>
      </c>
      <c r="D259" s="24" t="s">
        <v>3</v>
      </c>
      <c r="E259" s="24" t="s">
        <v>4</v>
      </c>
      <c r="F259" s="24"/>
      <c r="G259" s="24"/>
      <c r="H259" s="24"/>
      <c r="J259" s="24" t="s">
        <v>1</v>
      </c>
      <c r="K259" s="24" t="s">
        <v>2</v>
      </c>
      <c r="L259" s="24" t="s">
        <v>3</v>
      </c>
      <c r="M259" s="24" t="s">
        <v>4</v>
      </c>
      <c r="N259" s="24"/>
      <c r="O259" s="24"/>
      <c r="P259" s="24"/>
      <c r="Q259" s="24"/>
      <c r="R259" s="24"/>
      <c r="S259" s="24"/>
    </row>
    <row r="260" spans="2:19" x14ac:dyDescent="0.35">
      <c r="B260" s="24" t="s">
        <v>78</v>
      </c>
      <c r="C260" s="24">
        <v>-9.2793956148416977E-3</v>
      </c>
      <c r="D260" s="24">
        <v>4.4916474765347235E-2</v>
      </c>
      <c r="E260" s="24">
        <v>0.8363283127641199</v>
      </c>
      <c r="F260" s="24"/>
      <c r="G260" s="24"/>
      <c r="H260" s="24"/>
      <c r="J260" s="24" t="s">
        <v>78</v>
      </c>
      <c r="K260" s="24">
        <v>-4.9884634548887453E-2</v>
      </c>
      <c r="L260" s="24">
        <v>5.0113310684844252E-2</v>
      </c>
      <c r="M260" s="24">
        <v>0.31952385901474489</v>
      </c>
      <c r="N260" s="24"/>
      <c r="O260" s="24"/>
      <c r="P260" s="24"/>
      <c r="Q260" s="24"/>
      <c r="R260" s="24"/>
      <c r="S260" s="24"/>
    </row>
    <row r="261" spans="2:19" x14ac:dyDescent="0.35">
      <c r="B261" s="24" t="s">
        <v>79</v>
      </c>
      <c r="C261" s="24">
        <v>1.8064394228928147E-3</v>
      </c>
      <c r="D261" s="24">
        <v>4.4850277171309537E-2</v>
      </c>
      <c r="E261" s="24">
        <v>0.96787220475053015</v>
      </c>
      <c r="F261" s="24"/>
      <c r="G261" s="24"/>
      <c r="H261" s="24"/>
      <c r="J261" s="24" t="s">
        <v>79</v>
      </c>
      <c r="K261" s="24">
        <v>-8.0261849610037614E-3</v>
      </c>
      <c r="L261" s="24">
        <v>5.1028996774510255E-2</v>
      </c>
      <c r="M261" s="24">
        <v>0.87501886375771476</v>
      </c>
      <c r="N261" s="24"/>
      <c r="O261" s="24"/>
      <c r="P261" s="24"/>
      <c r="Q261" s="24"/>
      <c r="R261" s="24"/>
      <c r="S261" s="24"/>
    </row>
    <row r="263" spans="2:19" x14ac:dyDescent="0.35">
      <c r="B263" s="24" t="s">
        <v>13</v>
      </c>
      <c r="C263" s="24"/>
      <c r="D263" s="24"/>
      <c r="E263" s="24"/>
      <c r="F263" s="24"/>
      <c r="G263" s="24"/>
      <c r="H263" s="24"/>
      <c r="J263" s="24" t="s">
        <v>13</v>
      </c>
      <c r="K263" s="24"/>
      <c r="L263" s="24"/>
      <c r="M263" s="24"/>
      <c r="N263" s="24"/>
      <c r="O263" s="24"/>
      <c r="P263" s="24"/>
      <c r="Q263" s="24"/>
      <c r="R263" s="24"/>
      <c r="S263" s="24"/>
    </row>
    <row r="264" spans="2:19" x14ac:dyDescent="0.35">
      <c r="B264" s="24" t="s">
        <v>14</v>
      </c>
      <c r="C264" s="24">
        <v>-2442.0648000182596</v>
      </c>
      <c r="D264" s="24"/>
      <c r="E264" s="24"/>
      <c r="F264" s="24"/>
      <c r="G264" s="24"/>
      <c r="H264" s="24"/>
      <c r="J264" s="24" t="s">
        <v>14</v>
      </c>
      <c r="K264" s="24">
        <v>-2442.0648000182596</v>
      </c>
      <c r="L264" s="24"/>
      <c r="M264" s="24"/>
      <c r="N264" s="24"/>
      <c r="O264" s="24"/>
      <c r="P264" s="24"/>
      <c r="Q264" s="24"/>
      <c r="R264" s="24"/>
      <c r="S264" s="24"/>
    </row>
    <row r="265" spans="2:19" x14ac:dyDescent="0.35">
      <c r="B265" s="24" t="s">
        <v>15</v>
      </c>
      <c r="C265" s="24">
        <v>-2041.3392439413888</v>
      </c>
      <c r="D265" s="24"/>
      <c r="E265" s="24"/>
      <c r="F265" s="24"/>
      <c r="G265" s="24"/>
      <c r="H265" s="24"/>
      <c r="J265" s="24" t="s">
        <v>15</v>
      </c>
      <c r="K265" s="24">
        <v>-1906.7253875292963</v>
      </c>
      <c r="L265" s="24"/>
      <c r="M265" s="24"/>
      <c r="N265" s="24"/>
      <c r="O265" s="24"/>
      <c r="P265" s="24"/>
      <c r="Q265" s="24"/>
      <c r="R265" s="24"/>
      <c r="S265" s="24"/>
    </row>
    <row r="266" spans="2:19" x14ac:dyDescent="0.35">
      <c r="B266" s="24" t="s">
        <v>16</v>
      </c>
      <c r="C266" s="24">
        <v>0.16409292500095596</v>
      </c>
      <c r="D266" s="24"/>
      <c r="E266" s="24"/>
      <c r="F266" s="24"/>
      <c r="G266" s="24"/>
      <c r="H266" s="24"/>
      <c r="J266" s="24" t="s">
        <v>16</v>
      </c>
      <c r="K266" s="24">
        <v>0.21921589160326971</v>
      </c>
      <c r="L266" s="24"/>
      <c r="M266" s="24"/>
      <c r="N266" s="24"/>
      <c r="O266" s="24"/>
      <c r="P266" s="24"/>
      <c r="Q266" s="24"/>
      <c r="R266" s="24"/>
      <c r="S266" s="24"/>
    </row>
    <row r="267" spans="2:19" x14ac:dyDescent="0.35">
      <c r="B267" s="24" t="s">
        <v>17</v>
      </c>
      <c r="C267" s="24">
        <v>0.42187473369215461</v>
      </c>
      <c r="D267" s="24"/>
      <c r="E267" s="24"/>
      <c r="F267" s="24"/>
      <c r="G267" s="24"/>
      <c r="H267" s="24"/>
      <c r="J267" s="24" t="s">
        <v>17</v>
      </c>
      <c r="K267" s="24">
        <v>0.44926406982576822</v>
      </c>
      <c r="L267" s="24"/>
      <c r="M267" s="24"/>
      <c r="N267" s="24"/>
      <c r="O267" s="24"/>
      <c r="P267" s="24"/>
      <c r="Q267" s="24"/>
      <c r="R267" s="24"/>
      <c r="S267" s="24"/>
    </row>
    <row r="268" spans="2:19" x14ac:dyDescent="0.35">
      <c r="B268" s="24" t="s">
        <v>18</v>
      </c>
      <c r="C268" s="24">
        <v>1.7939803497995186</v>
      </c>
      <c r="D268" s="24"/>
      <c r="E268" s="24"/>
      <c r="F268" s="24"/>
      <c r="G268" s="24"/>
      <c r="H268" s="24"/>
      <c r="J268" s="24" t="s">
        <v>18</v>
      </c>
      <c r="K268" s="24">
        <v>1.6838282011538541</v>
      </c>
      <c r="L268" s="24"/>
      <c r="M268" s="24"/>
      <c r="N268" s="24"/>
      <c r="O268" s="24"/>
      <c r="P268" s="24"/>
      <c r="Q268" s="24"/>
      <c r="R268" s="24"/>
      <c r="S268" s="24"/>
    </row>
    <row r="269" spans="2:19" x14ac:dyDescent="0.35">
      <c r="B269" s="24" t="s">
        <v>19</v>
      </c>
      <c r="C269" s="24">
        <v>2296</v>
      </c>
      <c r="D269" s="24"/>
      <c r="E269" s="24"/>
      <c r="F269" s="24"/>
      <c r="G269" s="24"/>
      <c r="H269" s="24"/>
      <c r="J269" s="24" t="s">
        <v>19</v>
      </c>
      <c r="K269" s="24">
        <v>2296</v>
      </c>
      <c r="L269" s="24"/>
      <c r="M269" s="24"/>
      <c r="N269" s="24"/>
      <c r="O269" s="24"/>
      <c r="P269" s="24"/>
      <c r="Q269" s="24"/>
      <c r="R269" s="24"/>
      <c r="S269" s="24"/>
    </row>
    <row r="270" spans="2:19" x14ac:dyDescent="0.35">
      <c r="B270" s="24" t="s">
        <v>20</v>
      </c>
      <c r="C270" s="24">
        <v>18</v>
      </c>
      <c r="D270" s="24"/>
      <c r="E270" s="24"/>
      <c r="F270" s="24"/>
      <c r="G270" s="24"/>
      <c r="H270" s="24"/>
      <c r="J270" s="24" t="s">
        <v>20</v>
      </c>
      <c r="K270" s="24">
        <v>26</v>
      </c>
      <c r="L270" s="24"/>
      <c r="M270" s="24"/>
      <c r="N270" s="24"/>
      <c r="O270" s="24"/>
      <c r="P270" s="24"/>
      <c r="Q270" s="24"/>
      <c r="R270" s="24"/>
      <c r="S270" s="24"/>
    </row>
  </sheetData>
  <mergeCells count="4">
    <mergeCell ref="Z4:AB4"/>
    <mergeCell ref="W17:Y17"/>
    <mergeCell ref="AB17:AD17"/>
    <mergeCell ref="V4:X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302"/>
  <sheetViews>
    <sheetView zoomScale="85" zoomScaleNormal="85" workbookViewId="0">
      <selection activeCell="V16" sqref="V16"/>
    </sheetView>
  </sheetViews>
  <sheetFormatPr defaultRowHeight="14.5" x14ac:dyDescent="0.35"/>
  <cols>
    <col min="2" max="2" width="18.6328125" bestFit="1" customWidth="1"/>
    <col min="3" max="6" width="8.90625" style="20"/>
    <col min="7" max="7" width="18.6328125" style="20" bestFit="1" customWidth="1"/>
    <col min="8" max="13" width="8.90625" style="20"/>
  </cols>
  <sheetData>
    <row r="3" spans="1:30" x14ac:dyDescent="0.35">
      <c r="A3" s="1" t="s">
        <v>80</v>
      </c>
    </row>
    <row r="4" spans="1:30" x14ac:dyDescent="0.35">
      <c r="B4" s="2" t="s">
        <v>0</v>
      </c>
      <c r="G4" s="20" t="s">
        <v>21</v>
      </c>
      <c r="V4" s="30" t="s">
        <v>0</v>
      </c>
      <c r="W4" s="30"/>
      <c r="X4" s="30"/>
      <c r="Y4" s="13"/>
      <c r="AA4" s="30" t="s">
        <v>21</v>
      </c>
      <c r="AB4" s="30"/>
      <c r="AC4" s="30"/>
      <c r="AD4" s="13"/>
    </row>
    <row r="5" spans="1:30" x14ac:dyDescent="0.35">
      <c r="H5" s="20" t="s">
        <v>22</v>
      </c>
      <c r="K5" s="20" t="s">
        <v>23</v>
      </c>
      <c r="V5" s="13"/>
      <c r="W5" s="13" t="s">
        <v>15</v>
      </c>
      <c r="X5" s="13" t="s">
        <v>20</v>
      </c>
      <c r="Y5" s="13"/>
      <c r="AA5" s="13"/>
      <c r="AB5" s="13" t="s">
        <v>15</v>
      </c>
      <c r="AC5" s="13" t="s">
        <v>20</v>
      </c>
      <c r="AD5" s="13"/>
    </row>
    <row r="6" spans="1:30" x14ac:dyDescent="0.35">
      <c r="B6" s="2" t="s">
        <v>1</v>
      </c>
      <c r="C6" s="20" t="s">
        <v>2</v>
      </c>
      <c r="D6" s="20" t="s">
        <v>3</v>
      </c>
      <c r="E6" s="20" t="s">
        <v>4</v>
      </c>
      <c r="G6" s="20" t="s">
        <v>1</v>
      </c>
      <c r="H6" s="20" t="s">
        <v>2</v>
      </c>
      <c r="I6" s="20" t="s">
        <v>3</v>
      </c>
      <c r="J6" s="20" t="s">
        <v>4</v>
      </c>
      <c r="K6" s="20" t="s">
        <v>2</v>
      </c>
      <c r="L6" s="20" t="s">
        <v>3</v>
      </c>
      <c r="M6" s="20" t="s">
        <v>4</v>
      </c>
      <c r="V6" s="13" t="s">
        <v>135</v>
      </c>
      <c r="W6" s="20">
        <f>C20</f>
        <v>-2039.8976082292845</v>
      </c>
      <c r="X6" s="22">
        <f>C25</f>
        <v>10</v>
      </c>
      <c r="Y6" s="13"/>
      <c r="AA6" s="13" t="s">
        <v>135</v>
      </c>
      <c r="AB6" s="20">
        <f>H20</f>
        <v>-1897.5923228982781</v>
      </c>
      <c r="AC6" s="22">
        <f>H25</f>
        <v>20</v>
      </c>
      <c r="AD6" s="13"/>
    </row>
    <row r="7" spans="1:30" x14ac:dyDescent="0.35">
      <c r="B7" s="2" t="s">
        <v>5</v>
      </c>
      <c r="C7" s="20">
        <v>1.9892698147169983</v>
      </c>
      <c r="D7" s="20">
        <v>9.4437277351479762E-2</v>
      </c>
      <c r="E7" s="20">
        <v>0</v>
      </c>
      <c r="G7" s="20" t="s">
        <v>5</v>
      </c>
      <c r="H7" s="20">
        <v>2.6185841654930972</v>
      </c>
      <c r="I7" s="20">
        <v>0.14020519190582481</v>
      </c>
      <c r="J7" s="20">
        <v>0</v>
      </c>
      <c r="K7" s="20">
        <v>8.3783898824142285E-3</v>
      </c>
      <c r="L7" s="20">
        <v>0.2761312771870571</v>
      </c>
      <c r="M7" s="20">
        <v>0.9757942584536865</v>
      </c>
      <c r="V7" s="13" t="s">
        <v>136</v>
      </c>
      <c r="W7" s="20">
        <f>C64</f>
        <v>-2030.4239656398997</v>
      </c>
      <c r="X7" s="22">
        <f>C69</f>
        <v>30</v>
      </c>
      <c r="Y7" s="13"/>
      <c r="AA7" s="13" t="s">
        <v>136</v>
      </c>
      <c r="AB7" s="20">
        <f>H64</f>
        <v>-1879.5857358532839</v>
      </c>
      <c r="AC7" s="22">
        <f>H69</f>
        <v>60</v>
      </c>
      <c r="AD7" s="13"/>
    </row>
    <row r="8" spans="1:30" x14ac:dyDescent="0.35">
      <c r="B8" s="2" t="s">
        <v>6</v>
      </c>
      <c r="C8" s="20">
        <v>2.5442074965357278</v>
      </c>
      <c r="D8" s="20">
        <v>0.11319645730300838</v>
      </c>
      <c r="E8" s="20">
        <v>0</v>
      </c>
      <c r="G8" s="20" t="s">
        <v>6</v>
      </c>
      <c r="H8" s="20">
        <v>3.4808827498359953</v>
      </c>
      <c r="I8" s="20">
        <v>0.17695475323756432</v>
      </c>
      <c r="J8" s="20">
        <v>0</v>
      </c>
      <c r="K8" s="20">
        <v>4.0864813995677577E-3</v>
      </c>
      <c r="L8" s="20">
        <v>0.21580925360575384</v>
      </c>
      <c r="M8" s="20">
        <v>0.98489246626759797</v>
      </c>
      <c r="V8" s="13" t="s">
        <v>137</v>
      </c>
      <c r="W8" s="20">
        <f>C98</f>
        <v>-2036.3789909431919</v>
      </c>
      <c r="X8" s="22">
        <f>C103</f>
        <v>20</v>
      </c>
      <c r="Y8" s="13"/>
      <c r="AA8" s="13" t="s">
        <v>137</v>
      </c>
      <c r="AB8" s="20">
        <f>H98</f>
        <v>-1891.7567772456975</v>
      </c>
      <c r="AC8" s="22">
        <f>H103</f>
        <v>40</v>
      </c>
      <c r="AD8" s="13"/>
    </row>
    <row r="9" spans="1:30" x14ac:dyDescent="0.35">
      <c r="B9" s="2" t="s">
        <v>7</v>
      </c>
      <c r="C9" s="20">
        <v>0.69007956841604579</v>
      </c>
      <c r="D9" s="20">
        <v>8.1380774838846051E-2</v>
      </c>
      <c r="E9" s="20">
        <v>0</v>
      </c>
      <c r="G9" s="20" t="s">
        <v>7</v>
      </c>
      <c r="H9" s="20">
        <v>1.0294075220983765</v>
      </c>
      <c r="I9" s="20">
        <v>0.10416089817872623</v>
      </c>
      <c r="J9" s="20">
        <v>0</v>
      </c>
      <c r="K9" s="20">
        <v>1.651285512856053E-2</v>
      </c>
      <c r="L9" s="20">
        <v>0.31222116907109515</v>
      </c>
      <c r="M9" s="20">
        <v>0.95782088548678113</v>
      </c>
      <c r="V9" s="26" t="s">
        <v>138</v>
      </c>
      <c r="W9" s="20">
        <f>C126</f>
        <v>-2039.1986743848756</v>
      </c>
      <c r="X9" s="22">
        <f>C131</f>
        <v>12</v>
      </c>
      <c r="Y9" s="13"/>
      <c r="AA9" s="26" t="s">
        <v>138</v>
      </c>
      <c r="AB9" s="20">
        <f>H126</f>
        <v>-1895.3066369983844</v>
      </c>
      <c r="AC9" s="22">
        <f>H131</f>
        <v>22</v>
      </c>
      <c r="AD9" s="13"/>
    </row>
    <row r="10" spans="1:30" x14ac:dyDescent="0.35">
      <c r="B10" s="2" t="s">
        <v>8</v>
      </c>
      <c r="C10" s="20">
        <v>0.80235915274552672</v>
      </c>
      <c r="D10" s="20">
        <v>0.10188726557975475</v>
      </c>
      <c r="E10" s="20">
        <v>3.3306690738754696E-15</v>
      </c>
      <c r="G10" s="20" t="s">
        <v>8</v>
      </c>
      <c r="H10" s="20">
        <v>1.1748369545622119</v>
      </c>
      <c r="I10" s="20">
        <v>0.15046693166029546</v>
      </c>
      <c r="J10" s="20">
        <v>5.773159728050814E-15</v>
      </c>
      <c r="K10" s="20">
        <v>0.96485732362218968</v>
      </c>
      <c r="L10" s="20">
        <v>0.14556478998568914</v>
      </c>
      <c r="M10" s="20">
        <v>3.3941294219630436E-11</v>
      </c>
      <c r="V10" s="13" t="s">
        <v>139</v>
      </c>
      <c r="W10" s="20">
        <f>C153</f>
        <v>-2039.8055464888066</v>
      </c>
      <c r="X10" s="22">
        <f>C158</f>
        <v>11</v>
      </c>
      <c r="Y10" s="13"/>
      <c r="AA10" s="13" t="s">
        <v>139</v>
      </c>
      <c r="AB10" s="20">
        <f>H153</f>
        <v>-1897.3311495884202</v>
      </c>
      <c r="AC10" s="22">
        <f>H158</f>
        <v>21</v>
      </c>
      <c r="AD10" s="13"/>
    </row>
    <row r="11" spans="1:30" x14ac:dyDescent="0.35">
      <c r="B11" s="2" t="s">
        <v>9</v>
      </c>
      <c r="C11" s="20">
        <v>0.5034862594751186</v>
      </c>
      <c r="D11" s="20">
        <v>7.9604991060293506E-2</v>
      </c>
      <c r="E11" s="20">
        <v>2.5354807142718983E-10</v>
      </c>
      <c r="G11" s="20" t="s">
        <v>9</v>
      </c>
      <c r="H11" s="20">
        <v>0.84944458929538214</v>
      </c>
      <c r="I11" s="20">
        <v>0.10571727213077473</v>
      </c>
      <c r="J11" s="20">
        <v>8.8817841970012523E-16</v>
      </c>
      <c r="K11" s="20">
        <v>0.30862911928830322</v>
      </c>
      <c r="L11" s="20">
        <v>0.24109139980998376</v>
      </c>
      <c r="M11" s="20">
        <v>0.20049827349860494</v>
      </c>
      <c r="V11" s="13" t="s">
        <v>140</v>
      </c>
      <c r="W11" s="20">
        <f>C197</f>
        <v>-2029.437536444487</v>
      </c>
      <c r="X11" s="22">
        <f>C202</f>
        <v>30</v>
      </c>
      <c r="Y11" s="13"/>
      <c r="AA11" s="13" t="s">
        <v>140</v>
      </c>
      <c r="AB11" s="20">
        <f>H197</f>
        <v>-1884.8550018613737</v>
      </c>
      <c r="AC11" s="22">
        <f>H202</f>
        <v>60</v>
      </c>
      <c r="AD11" s="13"/>
    </row>
    <row r="12" spans="1:30" x14ac:dyDescent="0.35">
      <c r="B12" s="2" t="s">
        <v>10</v>
      </c>
      <c r="C12" s="20">
        <v>0.41227382623017</v>
      </c>
      <c r="D12" s="20">
        <v>0.10037742043274925</v>
      </c>
      <c r="E12" s="20">
        <v>4.004208092700523E-5</v>
      </c>
      <c r="G12" s="20" t="s">
        <v>10</v>
      </c>
      <c r="H12" s="20">
        <v>0.78962404050228863</v>
      </c>
      <c r="I12" s="20">
        <v>0.15400737758627861</v>
      </c>
      <c r="J12" s="20">
        <v>2.9410928115147783E-7</v>
      </c>
      <c r="K12" s="20">
        <v>0.89282909100846108</v>
      </c>
      <c r="L12" s="20">
        <v>0.17041715104260738</v>
      </c>
      <c r="M12" s="20">
        <v>1.6137905789470608E-7</v>
      </c>
      <c r="V12" s="13" t="s">
        <v>141</v>
      </c>
      <c r="W12" s="20">
        <f>C241</f>
        <v>-2033.9180622798242</v>
      </c>
      <c r="X12" s="22">
        <f>C246</f>
        <v>30</v>
      </c>
      <c r="Y12" s="13"/>
      <c r="AA12" s="13" t="s">
        <v>141</v>
      </c>
      <c r="AB12" s="20">
        <f>H241</f>
        <v>-1887.6733443045684</v>
      </c>
      <c r="AC12" s="22">
        <f>H246</f>
        <v>60</v>
      </c>
      <c r="AD12" s="13"/>
    </row>
    <row r="13" spans="1:30" x14ac:dyDescent="0.35">
      <c r="B13" s="2" t="s">
        <v>11</v>
      </c>
      <c r="C13" s="20">
        <v>1.3654656753796433</v>
      </c>
      <c r="D13" s="20">
        <v>0.13005968340324972</v>
      </c>
      <c r="E13" s="20">
        <v>0</v>
      </c>
      <c r="G13" s="20" t="s">
        <v>11</v>
      </c>
      <c r="H13" s="20">
        <v>1.6700052609364477</v>
      </c>
      <c r="I13" s="20">
        <v>0.20269198961880416</v>
      </c>
      <c r="J13" s="20">
        <v>2.2204460492503131E-16</v>
      </c>
      <c r="K13" s="20">
        <v>1.7249713731421639</v>
      </c>
      <c r="L13" s="20">
        <v>0.15803095047265617</v>
      </c>
      <c r="M13" s="20">
        <v>0</v>
      </c>
      <c r="V13" s="13" t="s">
        <v>142</v>
      </c>
      <c r="W13" s="20">
        <f>C269</f>
        <v>-2037.4681590618879</v>
      </c>
      <c r="X13" s="22">
        <f>C274</f>
        <v>12</v>
      </c>
      <c r="Y13" s="13"/>
      <c r="AA13" s="13" t="s">
        <v>142</v>
      </c>
      <c r="AB13" s="20">
        <f>H269</f>
        <v>-1894.3176485221036</v>
      </c>
      <c r="AC13" s="22">
        <f>H274</f>
        <v>22</v>
      </c>
      <c r="AD13" s="13"/>
    </row>
    <row r="14" spans="1:30" x14ac:dyDescent="0.35">
      <c r="B14" s="2" t="s">
        <v>93</v>
      </c>
      <c r="C14" s="20">
        <v>-4.8824757230307207E-2</v>
      </c>
      <c r="D14" s="20">
        <v>0.12557969475564495</v>
      </c>
      <c r="E14" s="20">
        <v>0.69742780096918189</v>
      </c>
      <c r="G14" s="20" t="s">
        <v>93</v>
      </c>
      <c r="H14" s="20">
        <v>4.289522577682757E-2</v>
      </c>
      <c r="I14" s="20">
        <v>0.15054060050206008</v>
      </c>
      <c r="J14" s="20">
        <v>0.77568915804804917</v>
      </c>
      <c r="K14" s="20">
        <v>2.0573311238466113E-3</v>
      </c>
      <c r="L14" s="20">
        <v>0.32171559566041336</v>
      </c>
      <c r="M14" s="20">
        <v>0.99489766248740907</v>
      </c>
      <c r="V14" s="13" t="s">
        <v>143</v>
      </c>
      <c r="W14" s="20">
        <f>C297</f>
        <v>-2039.8640772300814</v>
      </c>
      <c r="X14" s="22">
        <f>C302</f>
        <v>12</v>
      </c>
      <c r="Y14" s="13"/>
      <c r="AA14" s="13" t="s">
        <v>143</v>
      </c>
      <c r="AB14" s="20">
        <f>H297</f>
        <v>-1896.8694957385624</v>
      </c>
      <c r="AC14" s="22">
        <f>H302</f>
        <v>22</v>
      </c>
      <c r="AD14" s="13"/>
    </row>
    <row r="15" spans="1:30" x14ac:dyDescent="0.35">
      <c r="B15" s="2" t="s">
        <v>94</v>
      </c>
      <c r="C15" s="20">
        <v>-0.82864857274925452</v>
      </c>
      <c r="D15" s="20">
        <v>0.11129241262554543</v>
      </c>
      <c r="E15" s="20">
        <v>9.6367358537463588E-14</v>
      </c>
      <c r="G15" s="20" t="s">
        <v>94</v>
      </c>
      <c r="H15" s="20">
        <v>-1.082157897592865</v>
      </c>
      <c r="I15" s="20">
        <v>0.14278124991173133</v>
      </c>
      <c r="J15" s="20">
        <v>3.4861002973229915E-14</v>
      </c>
      <c r="K15" s="20">
        <v>0.59417873493232287</v>
      </c>
      <c r="L15" s="20">
        <v>0.18337180844329379</v>
      </c>
      <c r="M15" s="20">
        <v>1.1940614004042338E-3</v>
      </c>
      <c r="V15" s="13"/>
      <c r="W15" s="13"/>
      <c r="X15" s="13"/>
      <c r="Y15" s="13"/>
      <c r="Z15" s="13"/>
      <c r="AA15" s="13"/>
      <c r="AB15" s="13"/>
      <c r="AC15" s="13"/>
      <c r="AD15" s="13"/>
    </row>
    <row r="16" spans="1:30" x14ac:dyDescent="0.35">
      <c r="B16" s="2" t="s">
        <v>95</v>
      </c>
      <c r="C16" s="20">
        <v>-0.88810425463552622</v>
      </c>
      <c r="D16" s="20">
        <v>0.10528805764821469</v>
      </c>
      <c r="E16" s="20">
        <v>0</v>
      </c>
      <c r="G16" s="20" t="s">
        <v>95</v>
      </c>
      <c r="H16" s="20">
        <v>-1.5335043110307309</v>
      </c>
      <c r="I16" s="20">
        <v>0.18593482903241904</v>
      </c>
      <c r="J16" s="20">
        <v>2.2204460492503131E-16</v>
      </c>
      <c r="K16" s="20">
        <v>1.5915335673678179</v>
      </c>
      <c r="L16" s="20">
        <v>0.20208348091677414</v>
      </c>
      <c r="M16" s="20">
        <v>3.3306690738754696E-15</v>
      </c>
      <c r="V16" s="27" t="s">
        <v>144</v>
      </c>
      <c r="W16" s="13"/>
      <c r="X16" s="13"/>
      <c r="Y16" s="13"/>
      <c r="Z16" s="13"/>
      <c r="AA16" s="13"/>
      <c r="AB16" s="13"/>
      <c r="AC16" s="13"/>
      <c r="AD16" s="13"/>
    </row>
    <row r="17" spans="1:30" x14ac:dyDescent="0.35">
      <c r="V17" s="13"/>
      <c r="W17" s="30" t="s">
        <v>0</v>
      </c>
      <c r="X17" s="30"/>
      <c r="Y17" s="30"/>
      <c r="Z17" s="13"/>
      <c r="AA17" s="13"/>
      <c r="AB17" s="30" t="s">
        <v>21</v>
      </c>
      <c r="AC17" s="30"/>
      <c r="AD17" s="30"/>
    </row>
    <row r="18" spans="1:30" x14ac:dyDescent="0.35">
      <c r="B18" s="2" t="s">
        <v>13</v>
      </c>
      <c r="G18" s="20" t="s">
        <v>13</v>
      </c>
      <c r="V18" s="13"/>
      <c r="W18" s="23" t="s">
        <v>121</v>
      </c>
      <c r="X18" s="23" t="s">
        <v>122</v>
      </c>
      <c r="Y18" s="23" t="s">
        <v>4</v>
      </c>
      <c r="Z18" s="13"/>
      <c r="AA18" s="13"/>
      <c r="AB18" s="23" t="s">
        <v>121</v>
      </c>
      <c r="AC18" s="23" t="s">
        <v>122</v>
      </c>
      <c r="AD18" s="23" t="s">
        <v>4</v>
      </c>
    </row>
    <row r="19" spans="1:30" x14ac:dyDescent="0.35">
      <c r="B19" s="2" t="s">
        <v>14</v>
      </c>
      <c r="C19" s="20">
        <v>-2442.0648000182596</v>
      </c>
      <c r="G19" s="20" t="s">
        <v>14</v>
      </c>
      <c r="H19" s="20">
        <v>-2442.0648000182596</v>
      </c>
      <c r="V19" s="13" t="s">
        <v>123</v>
      </c>
      <c r="W19" s="21">
        <f>2*(W7-W8)</f>
        <v>11.910050606584264</v>
      </c>
      <c r="X19" s="22">
        <f>2*(X7-X8)</f>
        <v>20</v>
      </c>
      <c r="Y19" s="21">
        <f t="shared" ref="Y19:Y30" si="0">CHIDIST(W19,X19)</f>
        <v>0.91913716482176577</v>
      </c>
      <c r="Z19" s="13"/>
      <c r="AA19" s="13" t="s">
        <v>123</v>
      </c>
      <c r="AB19" s="21">
        <f>2*(AB7-AB8)</f>
        <v>24.342082784827198</v>
      </c>
      <c r="AC19" s="22">
        <f>2*(AC7-AC8)</f>
        <v>40</v>
      </c>
      <c r="AD19" s="21">
        <f t="shared" ref="AD19:AD30" si="1">CHIDIST(AB19,AC19)</f>
        <v>0.97581969626668164</v>
      </c>
    </row>
    <row r="20" spans="1:30" x14ac:dyDescent="0.35">
      <c r="B20" s="2" t="s">
        <v>15</v>
      </c>
      <c r="C20" s="20">
        <v>-2039.8976082292845</v>
      </c>
      <c r="G20" s="20" t="s">
        <v>15</v>
      </c>
      <c r="H20" s="20">
        <v>-1897.5923228982781</v>
      </c>
      <c r="V20" s="13" t="s">
        <v>120</v>
      </c>
      <c r="W20" s="21">
        <f>2*(W7-W9)</f>
        <v>17.549417489951793</v>
      </c>
      <c r="X20" s="22">
        <f>2*(X7-X9)</f>
        <v>36</v>
      </c>
      <c r="Y20" s="21">
        <f t="shared" si="0"/>
        <v>0.99585978912260398</v>
      </c>
      <c r="Z20" s="13"/>
      <c r="AA20" s="13" t="s">
        <v>120</v>
      </c>
      <c r="AB20" s="21">
        <f>2*(AB7-AB9)</f>
        <v>31.44180229020094</v>
      </c>
      <c r="AC20" s="22">
        <f>2*(AC7-AC9)</f>
        <v>76</v>
      </c>
      <c r="AD20" s="21">
        <f t="shared" si="1"/>
        <v>0.99999862066342859</v>
      </c>
    </row>
    <row r="21" spans="1:30" x14ac:dyDescent="0.35">
      <c r="B21" s="2" t="s">
        <v>16</v>
      </c>
      <c r="C21" s="20">
        <v>0.16468325975050624</v>
      </c>
      <c r="G21" s="20" t="s">
        <v>16</v>
      </c>
      <c r="H21" s="20">
        <v>0.22295578606919453</v>
      </c>
      <c r="V21" s="13" t="s">
        <v>124</v>
      </c>
      <c r="W21" s="21">
        <f>2*(W7-W6)</f>
        <v>18.947285178769562</v>
      </c>
      <c r="X21" s="22">
        <f>2*(X7-X6)</f>
        <v>40</v>
      </c>
      <c r="Y21" s="21">
        <f t="shared" si="0"/>
        <v>0.99809798630594138</v>
      </c>
      <c r="Z21" s="13"/>
      <c r="AA21" s="13" t="s">
        <v>124</v>
      </c>
      <c r="AB21" s="21">
        <f>2*(AB7-AB6)</f>
        <v>36.013174089988297</v>
      </c>
      <c r="AC21" s="22">
        <f>2*(AC7-AC6)</f>
        <v>80</v>
      </c>
      <c r="AD21" s="21">
        <f t="shared" si="1"/>
        <v>0.99999461888072505</v>
      </c>
    </row>
    <row r="22" spans="1:30" x14ac:dyDescent="0.35">
      <c r="B22" s="2" t="s">
        <v>17</v>
      </c>
      <c r="C22" s="20">
        <v>0.42213719681683481</v>
      </c>
      <c r="G22" s="20" t="s">
        <v>17</v>
      </c>
      <c r="H22" s="20">
        <v>0.45059120169412531</v>
      </c>
      <c r="V22" s="13" t="s">
        <v>125</v>
      </c>
      <c r="W22" s="21">
        <f>2*(W8-W10)</f>
        <v>6.8531110912294935</v>
      </c>
      <c r="X22" s="22">
        <f>2*(X8-X10)</f>
        <v>18</v>
      </c>
      <c r="Y22" s="21">
        <f t="shared" si="0"/>
        <v>0.99130763332975069</v>
      </c>
      <c r="Z22" s="13"/>
      <c r="AA22" s="13" t="s">
        <v>125</v>
      </c>
      <c r="AB22" s="21">
        <f>2*(AB8-AB10)</f>
        <v>11.148744685445308</v>
      </c>
      <c r="AC22" s="22">
        <f>2*(AC8-AC10)</f>
        <v>38</v>
      </c>
      <c r="AD22" s="21">
        <f t="shared" si="1"/>
        <v>0.99999353225077847</v>
      </c>
    </row>
    <row r="23" spans="1:30" x14ac:dyDescent="0.35">
      <c r="B23" s="2" t="s">
        <v>18</v>
      </c>
      <c r="C23" s="20">
        <v>1.7856670281124116</v>
      </c>
      <c r="G23" s="20" t="s">
        <v>18</v>
      </c>
      <c r="H23" s="20">
        <v>1.6705374026854474</v>
      </c>
      <c r="V23" s="13" t="s">
        <v>126</v>
      </c>
      <c r="W23" s="21">
        <f>2*(W8-W6)</f>
        <v>7.037234572185298</v>
      </c>
      <c r="X23" s="22">
        <f>2*(X8-X6)</f>
        <v>20</v>
      </c>
      <c r="Y23" s="21">
        <f t="shared" si="0"/>
        <v>0.99656115187857652</v>
      </c>
      <c r="Z23" s="13"/>
      <c r="AA23" s="13" t="s">
        <v>126</v>
      </c>
      <c r="AB23" s="21">
        <f>2*(AB8-AB6)</f>
        <v>11.671091305161099</v>
      </c>
      <c r="AC23" s="22">
        <f>2*(AC8-AC6)</f>
        <v>40</v>
      </c>
      <c r="AD23" s="21">
        <f t="shared" si="1"/>
        <v>0.99999653388653087</v>
      </c>
    </row>
    <row r="24" spans="1:30" x14ac:dyDescent="0.35">
      <c r="B24" s="2" t="s">
        <v>19</v>
      </c>
      <c r="C24" s="20">
        <v>2296</v>
      </c>
      <c r="G24" s="20" t="s">
        <v>19</v>
      </c>
      <c r="H24" s="20">
        <v>2296</v>
      </c>
      <c r="V24" s="13" t="s">
        <v>127</v>
      </c>
      <c r="W24" s="21">
        <f>2*(W9-W10)</f>
        <v>1.2137442078619642</v>
      </c>
      <c r="X24" s="22">
        <f>2*(X9-X10)</f>
        <v>2</v>
      </c>
      <c r="Y24" s="21">
        <f t="shared" si="0"/>
        <v>0.5450530748955964</v>
      </c>
      <c r="Z24" s="13"/>
      <c r="AA24" s="13" t="s">
        <v>127</v>
      </c>
      <c r="AB24" s="21">
        <f>2*(AB9-AB10)</f>
        <v>4.0490251800715669</v>
      </c>
      <c r="AC24" s="22">
        <f>2*(AC9-AC10)</f>
        <v>2</v>
      </c>
      <c r="AD24" s="21">
        <f t="shared" si="1"/>
        <v>0.13205819398355073</v>
      </c>
    </row>
    <row r="25" spans="1:30" x14ac:dyDescent="0.35">
      <c r="B25" s="2" t="s">
        <v>20</v>
      </c>
      <c r="C25" s="20">
        <v>10</v>
      </c>
      <c r="G25" s="20" t="s">
        <v>20</v>
      </c>
      <c r="H25" s="20">
        <v>20</v>
      </c>
      <c r="V25" s="13" t="s">
        <v>128</v>
      </c>
      <c r="W25" s="21">
        <f>2*(W9-W6)</f>
        <v>1.3978676888177688</v>
      </c>
      <c r="X25" s="22">
        <f>2*(X9-X6)</f>
        <v>4</v>
      </c>
      <c r="Y25" s="21">
        <f t="shared" si="0"/>
        <v>0.84456553768425136</v>
      </c>
      <c r="Z25" s="13"/>
      <c r="AA25" s="13" t="s">
        <v>128</v>
      </c>
      <c r="AB25" s="21">
        <f>2*(AB9-AB6)</f>
        <v>4.5713717997873573</v>
      </c>
      <c r="AC25" s="22">
        <f>2*(AC9-AC6)</f>
        <v>4</v>
      </c>
      <c r="AD25" s="21">
        <f t="shared" si="1"/>
        <v>0.33416831620080223</v>
      </c>
    </row>
    <row r="26" spans="1:30" x14ac:dyDescent="0.35">
      <c r="V26" s="13" t="s">
        <v>129</v>
      </c>
      <c r="W26" s="21">
        <f>2*(W10-W6)</f>
        <v>0.18412348095580455</v>
      </c>
      <c r="X26" s="22">
        <f>2*(X10-X6)</f>
        <v>2</v>
      </c>
      <c r="Y26" s="21">
        <f t="shared" si="0"/>
        <v>0.91204883747564525</v>
      </c>
      <c r="Z26" s="13"/>
      <c r="AA26" s="13" t="s">
        <v>129</v>
      </c>
      <c r="AB26" s="21">
        <f>2*(AB10-AB6)</f>
        <v>0.52234661971579044</v>
      </c>
      <c r="AC26" s="22">
        <f>2*(AC10-AC6)</f>
        <v>2</v>
      </c>
      <c r="AD26" s="21">
        <f t="shared" si="1"/>
        <v>0.77014743390589002</v>
      </c>
    </row>
    <row r="27" spans="1:30" x14ac:dyDescent="0.35">
      <c r="A27" s="1" t="s">
        <v>81</v>
      </c>
      <c r="V27" s="13" t="s">
        <v>130</v>
      </c>
      <c r="W27" s="21">
        <f>2*(W11-W13)</f>
        <v>16.061245234801845</v>
      </c>
      <c r="X27" s="22">
        <f>2*(X11-X13)</f>
        <v>36</v>
      </c>
      <c r="Y27" s="21">
        <f t="shared" si="0"/>
        <v>0.9983395730400404</v>
      </c>
      <c r="Z27" s="13"/>
      <c r="AA27" s="13" t="s">
        <v>130</v>
      </c>
      <c r="AB27" s="21">
        <f>2*(AB11-AB13)</f>
        <v>18.925293321459776</v>
      </c>
      <c r="AC27" s="22">
        <f>2*(AC11-AC13)</f>
        <v>76</v>
      </c>
      <c r="AD27" s="21">
        <f t="shared" si="1"/>
        <v>0.99999999999760114</v>
      </c>
    </row>
    <row r="28" spans="1:30" x14ac:dyDescent="0.35">
      <c r="B28" s="4" t="s">
        <v>0</v>
      </c>
      <c r="G28" s="20" t="s">
        <v>21</v>
      </c>
      <c r="V28" s="13" t="s">
        <v>131</v>
      </c>
      <c r="W28" s="21">
        <f>2*(W11-W6)</f>
        <v>20.920143569594984</v>
      </c>
      <c r="X28" s="22">
        <f>2*(X11-X6)</f>
        <v>40</v>
      </c>
      <c r="Y28" s="21">
        <f t="shared" si="0"/>
        <v>0.9944338097904013</v>
      </c>
      <c r="Z28" s="13"/>
      <c r="AA28" s="13" t="s">
        <v>131</v>
      </c>
      <c r="AB28" s="21">
        <f>2*(AB11-AB6)</f>
        <v>25.474642073808809</v>
      </c>
      <c r="AC28" s="22">
        <f>2*(AC11-AC6)</f>
        <v>80</v>
      </c>
      <c r="AD28" s="21">
        <f t="shared" si="1"/>
        <v>0.99999999916956739</v>
      </c>
    </row>
    <row r="29" spans="1:30" x14ac:dyDescent="0.35">
      <c r="H29" s="20" t="s">
        <v>22</v>
      </c>
      <c r="K29" s="20" t="s">
        <v>23</v>
      </c>
      <c r="V29" s="13" t="s">
        <v>132</v>
      </c>
      <c r="W29" s="21">
        <f>2*(W12-W14)</f>
        <v>11.892029900514444</v>
      </c>
      <c r="X29" s="22">
        <f>2*(X12-X14)</f>
        <v>36</v>
      </c>
      <c r="Y29" s="21">
        <f t="shared" si="0"/>
        <v>0.99994914460070827</v>
      </c>
      <c r="Z29" s="13"/>
      <c r="AA29" s="13" t="s">
        <v>132</v>
      </c>
      <c r="AB29" s="21">
        <f>2*(AB12-AB14)</f>
        <v>18.392302867987837</v>
      </c>
      <c r="AC29" s="22">
        <f>2*(AC12-AC14)</f>
        <v>76</v>
      </c>
      <c r="AD29" s="21">
        <f t="shared" si="1"/>
        <v>0.99999999999895173</v>
      </c>
    </row>
    <row r="30" spans="1:30" x14ac:dyDescent="0.35">
      <c r="B30" s="4" t="s">
        <v>1</v>
      </c>
      <c r="C30" s="20" t="s">
        <v>2</v>
      </c>
      <c r="D30" s="20" t="s">
        <v>3</v>
      </c>
      <c r="E30" s="20" t="s">
        <v>4</v>
      </c>
      <c r="G30" s="20" t="s">
        <v>1</v>
      </c>
      <c r="H30" s="20" t="s">
        <v>2</v>
      </c>
      <c r="I30" s="20" t="s">
        <v>3</v>
      </c>
      <c r="J30" s="20" t="s">
        <v>4</v>
      </c>
      <c r="K30" s="20" t="s">
        <v>2</v>
      </c>
      <c r="L30" s="20" t="s">
        <v>3</v>
      </c>
      <c r="M30" s="20" t="s">
        <v>4</v>
      </c>
      <c r="V30" s="13" t="s">
        <v>133</v>
      </c>
      <c r="W30" s="21">
        <f>2*(W12-W6)</f>
        <v>11.959091898920633</v>
      </c>
      <c r="X30" s="22">
        <f>2*(X12-X6)</f>
        <v>40</v>
      </c>
      <c r="Y30" s="21">
        <f t="shared" si="0"/>
        <v>0.9999950682518528</v>
      </c>
      <c r="Z30" s="13"/>
      <c r="AA30" s="13" t="s">
        <v>133</v>
      </c>
      <c r="AB30" s="21">
        <f>2*(AB12-AB6)</f>
        <v>19.837957187419306</v>
      </c>
      <c r="AC30" s="22">
        <f>2*(AC12-AC6)</f>
        <v>80</v>
      </c>
      <c r="AD30" s="21">
        <f t="shared" si="1"/>
        <v>0.99999999999942646</v>
      </c>
    </row>
    <row r="31" spans="1:30" x14ac:dyDescent="0.35">
      <c r="B31" s="4" t="s">
        <v>24</v>
      </c>
      <c r="C31" s="20">
        <v>1.8777464733395706</v>
      </c>
      <c r="D31" s="20">
        <v>0.15662401518329735</v>
      </c>
      <c r="E31" s="20">
        <v>0</v>
      </c>
      <c r="G31" s="20" t="s">
        <v>24</v>
      </c>
      <c r="H31" s="20">
        <v>2.4421684616448429</v>
      </c>
      <c r="I31" s="20">
        <v>0.23062936615322471</v>
      </c>
      <c r="J31" s="20">
        <v>0</v>
      </c>
      <c r="K31" s="20">
        <v>8.7122687202112151E-2</v>
      </c>
      <c r="L31" s="20">
        <v>0.71385054062434772</v>
      </c>
      <c r="M31" s="20">
        <v>0.90286249448488975</v>
      </c>
    </row>
    <row r="32" spans="1:30" x14ac:dyDescent="0.35">
      <c r="B32" s="4" t="s">
        <v>25</v>
      </c>
      <c r="C32" s="20">
        <v>2.1010453969903975</v>
      </c>
      <c r="D32" s="20">
        <v>0.17306669372048086</v>
      </c>
      <c r="E32" s="20">
        <v>0</v>
      </c>
      <c r="G32" s="20" t="s">
        <v>25</v>
      </c>
      <c r="H32" s="20">
        <v>2.8435873960529414</v>
      </c>
      <c r="I32" s="20">
        <v>0.26662317542185981</v>
      </c>
      <c r="J32" s="20">
        <v>0</v>
      </c>
      <c r="K32" s="20">
        <v>0.10476822744642386</v>
      </c>
      <c r="L32" s="20">
        <v>0.64764632654358645</v>
      </c>
      <c r="M32" s="20">
        <v>0.87148882515801906</v>
      </c>
    </row>
    <row r="33" spans="2:13" x14ac:dyDescent="0.35">
      <c r="B33" s="4" t="s">
        <v>26</v>
      </c>
      <c r="C33" s="20">
        <v>2.0410919487124026</v>
      </c>
      <c r="D33" s="20">
        <v>0.16504784211227208</v>
      </c>
      <c r="E33" s="20">
        <v>0</v>
      </c>
      <c r="G33" s="20" t="s">
        <v>26</v>
      </c>
      <c r="H33" s="20">
        <v>2.8065190047647439</v>
      </c>
      <c r="I33" s="20">
        <v>0.26978778841210177</v>
      </c>
      <c r="J33" s="20">
        <v>0</v>
      </c>
      <c r="K33" s="20">
        <v>5.3457088189245638E-3</v>
      </c>
      <c r="L33" s="20">
        <v>0.36420787120827408</v>
      </c>
      <c r="M33" s="20">
        <v>0.98828936514241894</v>
      </c>
    </row>
    <row r="34" spans="2:13" x14ac:dyDescent="0.35">
      <c r="B34" s="4" t="s">
        <v>27</v>
      </c>
      <c r="C34" s="20">
        <v>2.370677568196196</v>
      </c>
      <c r="D34" s="20">
        <v>0.18988966961013692</v>
      </c>
      <c r="E34" s="20">
        <v>0</v>
      </c>
      <c r="G34" s="20" t="s">
        <v>27</v>
      </c>
      <c r="H34" s="20">
        <v>3.2622967925958437</v>
      </c>
      <c r="I34" s="20">
        <v>0.30165302589097887</v>
      </c>
      <c r="J34" s="20">
        <v>0</v>
      </c>
      <c r="K34" s="20">
        <v>0.10497774990157957</v>
      </c>
      <c r="L34" s="20">
        <v>0.39438626648349295</v>
      </c>
      <c r="M34" s="20">
        <v>0.79010055891555497</v>
      </c>
    </row>
    <row r="35" spans="2:13" x14ac:dyDescent="0.35">
      <c r="B35" s="4" t="s">
        <v>28</v>
      </c>
      <c r="C35" s="20">
        <v>2.8699116657376913</v>
      </c>
      <c r="D35" s="20">
        <v>0.20982021657615088</v>
      </c>
      <c r="E35" s="20">
        <v>0</v>
      </c>
      <c r="G35" s="20" t="s">
        <v>28</v>
      </c>
      <c r="H35" s="20">
        <v>4.0892557818480473</v>
      </c>
      <c r="I35" s="20">
        <v>0.35220946705419137</v>
      </c>
      <c r="J35" s="20">
        <v>0</v>
      </c>
      <c r="K35" s="20">
        <v>2.5656793497256088E-2</v>
      </c>
      <c r="L35" s="20">
        <v>0.50217199066282825</v>
      </c>
      <c r="M35" s="20">
        <v>0.95925249295482451</v>
      </c>
    </row>
    <row r="36" spans="2:13" x14ac:dyDescent="0.35">
      <c r="B36" s="4" t="s">
        <v>29</v>
      </c>
      <c r="C36" s="20">
        <v>2.4730986905399441</v>
      </c>
      <c r="D36" s="20">
        <v>0.1945965008237161</v>
      </c>
      <c r="E36" s="20">
        <v>0</v>
      </c>
      <c r="G36" s="20" t="s">
        <v>29</v>
      </c>
      <c r="H36" s="20">
        <v>3.420164143257828</v>
      </c>
      <c r="I36" s="20">
        <v>0.31466889385333108</v>
      </c>
      <c r="J36" s="20">
        <v>0</v>
      </c>
      <c r="K36" s="20">
        <v>2.9974194010116049E-3</v>
      </c>
      <c r="L36" s="20">
        <v>0.29546216169021611</v>
      </c>
      <c r="M36" s="20">
        <v>0.99190571941174466</v>
      </c>
    </row>
    <row r="37" spans="2:13" x14ac:dyDescent="0.35">
      <c r="B37" s="4" t="s">
        <v>30</v>
      </c>
      <c r="C37" s="20">
        <v>0.83542223501147339</v>
      </c>
      <c r="D37" s="20">
        <v>0.14051157684967944</v>
      </c>
      <c r="E37" s="20">
        <v>2.7548667791421622E-9</v>
      </c>
      <c r="G37" s="20" t="s">
        <v>30</v>
      </c>
      <c r="H37" s="20">
        <v>1.2396495088220216</v>
      </c>
      <c r="I37" s="20">
        <v>0.18602886686623296</v>
      </c>
      <c r="J37" s="20">
        <v>2.6693092181062639E-11</v>
      </c>
      <c r="K37" s="20">
        <v>2.3990922327767391E-3</v>
      </c>
      <c r="L37" s="20">
        <v>0.37844654290882418</v>
      </c>
      <c r="M37" s="20">
        <v>0.99494199149798379</v>
      </c>
    </row>
    <row r="38" spans="2:13" x14ac:dyDescent="0.35">
      <c r="B38" s="4" t="s">
        <v>31</v>
      </c>
      <c r="C38" s="20">
        <v>0.68019013993348887</v>
      </c>
      <c r="D38" s="20">
        <v>0.14714636667508493</v>
      </c>
      <c r="E38" s="20">
        <v>3.7906752419214484E-6</v>
      </c>
      <c r="G38" s="20" t="s">
        <v>31</v>
      </c>
      <c r="H38" s="20">
        <v>1.0968536315448849</v>
      </c>
      <c r="I38" s="20">
        <v>0.19525054963414989</v>
      </c>
      <c r="J38" s="20">
        <v>1.9354697622375738E-8</v>
      </c>
      <c r="K38" s="20">
        <v>1.3206910252363145E-2</v>
      </c>
      <c r="L38" s="20">
        <v>0.3425813976149466</v>
      </c>
      <c r="M38" s="20">
        <v>0.96924824203950877</v>
      </c>
    </row>
    <row r="39" spans="2:13" x14ac:dyDescent="0.35">
      <c r="B39" s="4" t="s">
        <v>32</v>
      </c>
      <c r="C39" s="20">
        <v>0.56187076277499803</v>
      </c>
      <c r="D39" s="20">
        <v>0.13713039628921703</v>
      </c>
      <c r="E39" s="20">
        <v>4.1791293325044165E-5</v>
      </c>
      <c r="G39" s="20" t="s">
        <v>32</v>
      </c>
      <c r="H39" s="20">
        <v>0.82292177598757799</v>
      </c>
      <c r="I39" s="20">
        <v>0.18393779840700744</v>
      </c>
      <c r="J39" s="20">
        <v>7.6800866850579297E-6</v>
      </c>
      <c r="K39" s="20">
        <v>0.55373558391846245</v>
      </c>
      <c r="L39" s="20">
        <v>0.30849157181915632</v>
      </c>
      <c r="M39" s="20">
        <v>7.2657205526574842E-2</v>
      </c>
    </row>
    <row r="40" spans="2:13" x14ac:dyDescent="0.35">
      <c r="B40" s="4" t="s">
        <v>8</v>
      </c>
      <c r="C40" s="20">
        <v>0.91514346388206436</v>
      </c>
      <c r="D40" s="20">
        <v>0.17760354738052872</v>
      </c>
      <c r="E40" s="20">
        <v>2.5671885839351205E-7</v>
      </c>
      <c r="G40" s="20" t="s">
        <v>8</v>
      </c>
      <c r="H40" s="20">
        <v>1.3730838270952297</v>
      </c>
      <c r="I40" s="20">
        <v>0.26142006874082274</v>
      </c>
      <c r="J40" s="20">
        <v>1.5012667842206895E-7</v>
      </c>
      <c r="K40" s="20">
        <v>0.81521713044525679</v>
      </c>
      <c r="L40" s="20">
        <v>0.25920635067477171</v>
      </c>
      <c r="M40" s="20">
        <v>1.6605801442608481E-3</v>
      </c>
    </row>
    <row r="41" spans="2:13" x14ac:dyDescent="0.35">
      <c r="B41" s="4" t="s">
        <v>33</v>
      </c>
      <c r="C41" s="20">
        <v>0.94247524879866718</v>
      </c>
      <c r="D41" s="20">
        <v>0.1821844046402056</v>
      </c>
      <c r="E41" s="20">
        <v>2.3012599537075573E-7</v>
      </c>
      <c r="G41" s="20" t="s">
        <v>33</v>
      </c>
      <c r="H41" s="20">
        <v>1.4501029147288114</v>
      </c>
      <c r="I41" s="20">
        <v>0.29345193953888316</v>
      </c>
      <c r="J41" s="20">
        <v>7.7510054752316648E-7</v>
      </c>
      <c r="K41" s="20">
        <v>1.1551513234746171</v>
      </c>
      <c r="L41" s="20">
        <v>0.27637980782059673</v>
      </c>
      <c r="M41" s="20">
        <v>2.9204886972111765E-5</v>
      </c>
    </row>
    <row r="42" spans="2:13" x14ac:dyDescent="0.35">
      <c r="B42" s="4" t="s">
        <v>34</v>
      </c>
      <c r="C42" s="20">
        <v>0.5723346811780079</v>
      </c>
      <c r="D42" s="20">
        <v>0.17195452383686721</v>
      </c>
      <c r="E42" s="20">
        <v>8.7344087883467481E-4</v>
      </c>
      <c r="G42" s="20" t="s">
        <v>34</v>
      </c>
      <c r="H42" s="20">
        <v>0.76245990543374964</v>
      </c>
      <c r="I42" s="20">
        <v>0.24555952669781048</v>
      </c>
      <c r="J42" s="20">
        <v>1.9028537750127583E-3</v>
      </c>
      <c r="K42" s="20">
        <v>0.99605656883173033</v>
      </c>
      <c r="L42" s="20">
        <v>0.25291928080885007</v>
      </c>
      <c r="M42" s="20">
        <v>8.2081823437274437E-5</v>
      </c>
    </row>
    <row r="43" spans="2:13" x14ac:dyDescent="0.35">
      <c r="B43" s="4" t="s">
        <v>35</v>
      </c>
      <c r="C43" s="20">
        <v>0.59764644432471292</v>
      </c>
      <c r="D43" s="20">
        <v>0.13729524614959326</v>
      </c>
      <c r="E43" s="20">
        <v>1.3428608884424875E-5</v>
      </c>
      <c r="G43" s="20" t="s">
        <v>35</v>
      </c>
      <c r="H43" s="20">
        <v>1.0067654508382442</v>
      </c>
      <c r="I43" s="20">
        <v>0.1839927447817668</v>
      </c>
      <c r="J43" s="20">
        <v>4.4557010969725752E-8</v>
      </c>
      <c r="K43" s="20">
        <v>9.9829804489916976E-2</v>
      </c>
      <c r="L43" s="20">
        <v>0.76912851665819926</v>
      </c>
      <c r="M43" s="20">
        <v>0.89672782815302376</v>
      </c>
    </row>
    <row r="44" spans="2:13" x14ac:dyDescent="0.35">
      <c r="B44" s="4" t="s">
        <v>36</v>
      </c>
      <c r="C44" s="20">
        <v>0.41136021094155911</v>
      </c>
      <c r="D44" s="20">
        <v>0.13999508277358649</v>
      </c>
      <c r="E44" s="20">
        <v>3.2992125778021908E-3</v>
      </c>
      <c r="G44" s="20" t="s">
        <v>36</v>
      </c>
      <c r="H44" s="20">
        <v>0.77604774411392863</v>
      </c>
      <c r="I44" s="20">
        <v>0.19729695308972631</v>
      </c>
      <c r="J44" s="20">
        <v>8.3752852365170938E-5</v>
      </c>
      <c r="K44" s="20">
        <v>0.40417429692057566</v>
      </c>
      <c r="L44" s="20">
        <v>0.35794473058859716</v>
      </c>
      <c r="M44" s="20">
        <v>0.2588333784570267</v>
      </c>
    </row>
    <row r="45" spans="2:13" x14ac:dyDescent="0.35">
      <c r="B45" s="4" t="s">
        <v>37</v>
      </c>
      <c r="C45" s="20">
        <v>0.50702370512103978</v>
      </c>
      <c r="D45" s="20">
        <v>0.13750464927095421</v>
      </c>
      <c r="E45" s="20">
        <v>2.2662789393823601E-4</v>
      </c>
      <c r="G45" s="20" t="s">
        <v>37</v>
      </c>
      <c r="H45" s="20">
        <v>0.79305593593157431</v>
      </c>
      <c r="I45" s="20">
        <v>0.18246717484836036</v>
      </c>
      <c r="J45" s="20">
        <v>1.3845713884297339E-5</v>
      </c>
      <c r="K45" s="20">
        <v>0.36743036651885935</v>
      </c>
      <c r="L45" s="20">
        <v>0.37739849204786063</v>
      </c>
      <c r="M45" s="20">
        <v>0.33026151094697775</v>
      </c>
    </row>
    <row r="46" spans="2:13" x14ac:dyDescent="0.35">
      <c r="B46" s="4" t="s">
        <v>38</v>
      </c>
      <c r="C46" s="20">
        <v>0.50706041540303359</v>
      </c>
      <c r="D46" s="20">
        <v>0.1720967541265695</v>
      </c>
      <c r="E46" s="20">
        <v>3.2152934093319097E-3</v>
      </c>
      <c r="G46" s="20" t="s">
        <v>38</v>
      </c>
      <c r="H46" s="20">
        <v>0.96833277665644968</v>
      </c>
      <c r="I46" s="20">
        <v>0.26608941489875393</v>
      </c>
      <c r="J46" s="20">
        <v>2.7356545588563819E-4</v>
      </c>
      <c r="K46" s="20">
        <v>0.7528014231573843</v>
      </c>
      <c r="L46" s="20">
        <v>0.28199369114290179</v>
      </c>
      <c r="M46" s="20">
        <v>7.5948821254301357E-3</v>
      </c>
    </row>
    <row r="47" spans="2:13" x14ac:dyDescent="0.35">
      <c r="B47" s="4" t="s">
        <v>39</v>
      </c>
      <c r="C47" s="20">
        <v>0.24060473989060596</v>
      </c>
      <c r="D47" s="20">
        <v>0.18159358027378711</v>
      </c>
      <c r="E47" s="20">
        <v>0.18518348748549607</v>
      </c>
      <c r="G47" s="20" t="s">
        <v>39</v>
      </c>
      <c r="H47" s="20">
        <v>0.70319772164927019</v>
      </c>
      <c r="I47" s="20">
        <v>0.28547524886126152</v>
      </c>
      <c r="J47" s="20">
        <v>1.376827798521485E-2</v>
      </c>
      <c r="K47" s="20">
        <v>0.71365261909969169</v>
      </c>
      <c r="L47" s="20">
        <v>0.37462236653846476</v>
      </c>
      <c r="M47" s="20">
        <v>5.6781108310830941E-2</v>
      </c>
    </row>
    <row r="48" spans="2:13" x14ac:dyDescent="0.35">
      <c r="B48" s="4" t="s">
        <v>40</v>
      </c>
      <c r="C48" s="20">
        <v>0.47977047793813887</v>
      </c>
      <c r="D48" s="20">
        <v>0.1709339690690449</v>
      </c>
      <c r="E48" s="20">
        <v>5.0042645553054488E-3</v>
      </c>
      <c r="G48" s="20" t="s">
        <v>40</v>
      </c>
      <c r="H48" s="20">
        <v>0.72920435805143935</v>
      </c>
      <c r="I48" s="20">
        <v>0.26697514200817124</v>
      </c>
      <c r="J48" s="20">
        <v>6.3074153133833022E-3</v>
      </c>
      <c r="K48" s="20">
        <v>1.2198393252706503</v>
      </c>
      <c r="L48" s="20">
        <v>0.27719200869487753</v>
      </c>
      <c r="M48" s="20">
        <v>1.0790140876570931E-5</v>
      </c>
    </row>
    <row r="49" spans="2:13" x14ac:dyDescent="0.35">
      <c r="B49" s="4" t="s">
        <v>41</v>
      </c>
      <c r="C49" s="20">
        <v>1.2418646910483262</v>
      </c>
      <c r="D49" s="20">
        <v>0.22019725322929273</v>
      </c>
      <c r="E49" s="20">
        <v>1.7026475562786914E-8</v>
      </c>
      <c r="G49" s="20" t="s">
        <v>41</v>
      </c>
      <c r="H49" s="20">
        <v>1.5308645421287217</v>
      </c>
      <c r="I49" s="20">
        <v>0.35329227946038638</v>
      </c>
      <c r="J49" s="20">
        <v>1.4699825622743745E-5</v>
      </c>
      <c r="K49" s="20">
        <v>1.7811688765637597</v>
      </c>
      <c r="L49" s="20">
        <v>0.29224679135868703</v>
      </c>
      <c r="M49" s="20">
        <v>1.0961389573793667E-9</v>
      </c>
    </row>
    <row r="50" spans="2:13" x14ac:dyDescent="0.35">
      <c r="B50" s="4" t="s">
        <v>42</v>
      </c>
      <c r="C50" s="20">
        <v>1.4171707091510928</v>
      </c>
      <c r="D50" s="20">
        <v>0.23253741376637199</v>
      </c>
      <c r="E50" s="20">
        <v>1.0986433984783162E-9</v>
      </c>
      <c r="G50" s="20" t="s">
        <v>42</v>
      </c>
      <c r="H50" s="20">
        <v>1.6660224000897905</v>
      </c>
      <c r="I50" s="20">
        <v>0.38521433935168892</v>
      </c>
      <c r="J50" s="20">
        <v>1.5258507132243082E-5</v>
      </c>
      <c r="K50" s="20">
        <v>2.0021346950068373</v>
      </c>
      <c r="L50" s="20">
        <v>0.32031381026257655</v>
      </c>
      <c r="M50" s="20">
        <v>4.0903258557989375E-10</v>
      </c>
    </row>
    <row r="51" spans="2:13" x14ac:dyDescent="0.35">
      <c r="B51" s="4" t="s">
        <v>43</v>
      </c>
      <c r="C51" s="20">
        <v>1.4748096787803255</v>
      </c>
      <c r="D51" s="20">
        <v>0.22671131630151456</v>
      </c>
      <c r="E51" s="20">
        <v>7.7573725221213863E-11</v>
      </c>
      <c r="G51" s="20" t="s">
        <v>43</v>
      </c>
      <c r="H51" s="20">
        <v>1.9110328274706101</v>
      </c>
      <c r="I51" s="20">
        <v>0.34907050487089525</v>
      </c>
      <c r="J51" s="20">
        <v>4.3841981156589327E-8</v>
      </c>
      <c r="K51" s="20">
        <v>1.5720249379990014</v>
      </c>
      <c r="L51" s="20">
        <v>0.24730240250933136</v>
      </c>
      <c r="M51" s="20">
        <v>2.0614621121239907E-10</v>
      </c>
    </row>
    <row r="52" spans="2:13" x14ac:dyDescent="0.35">
      <c r="B52" s="4" t="s">
        <v>96</v>
      </c>
      <c r="C52" s="20">
        <v>-0.14593739488808996</v>
      </c>
      <c r="D52" s="20">
        <v>0.21541385667111629</v>
      </c>
      <c r="E52" s="20">
        <v>0.49810494373906078</v>
      </c>
      <c r="G52" s="20" t="s">
        <v>96</v>
      </c>
      <c r="H52" s="20">
        <v>-4.2468508342776136E-2</v>
      </c>
      <c r="I52" s="20">
        <v>0.258433670551313</v>
      </c>
      <c r="J52" s="20">
        <v>0.86947105159060722</v>
      </c>
      <c r="K52" s="20">
        <v>2.3846142126137889E-2</v>
      </c>
      <c r="L52" s="20">
        <v>0.60767798471102275</v>
      </c>
      <c r="M52" s="20">
        <v>0.96869791709257957</v>
      </c>
    </row>
    <row r="53" spans="2:13" x14ac:dyDescent="0.35">
      <c r="B53" s="4" t="s">
        <v>97</v>
      </c>
      <c r="C53" s="20">
        <v>-0.16882481157802559</v>
      </c>
      <c r="D53" s="20">
        <v>0.22797307215132714</v>
      </c>
      <c r="E53" s="20">
        <v>0.4589680554198754</v>
      </c>
      <c r="G53" s="20" t="s">
        <v>97</v>
      </c>
      <c r="H53" s="20">
        <v>-0.19397443966981021</v>
      </c>
      <c r="I53" s="20">
        <v>0.27861209013699856</v>
      </c>
      <c r="J53" s="20">
        <v>0.48629301907161793</v>
      </c>
      <c r="K53" s="20">
        <v>3.827441858819601E-2</v>
      </c>
      <c r="L53" s="20">
        <v>0.53033389497926831</v>
      </c>
      <c r="M53" s="20">
        <v>0.94246628722051473</v>
      </c>
    </row>
    <row r="54" spans="2:13" x14ac:dyDescent="0.35">
      <c r="B54" s="4" t="s">
        <v>98</v>
      </c>
      <c r="C54" s="20">
        <v>0.15292863081310884</v>
      </c>
      <c r="D54" s="20">
        <v>0.21296739045336766</v>
      </c>
      <c r="E54" s="20">
        <v>0.47270504560924609</v>
      </c>
      <c r="G54" s="20" t="s">
        <v>98</v>
      </c>
      <c r="H54" s="20">
        <v>0.33583607728422282</v>
      </c>
      <c r="I54" s="20">
        <v>0.25882921688898797</v>
      </c>
      <c r="J54" s="20">
        <v>0.19445233908042026</v>
      </c>
      <c r="K54" s="20">
        <v>1.0964191051155165E-2</v>
      </c>
      <c r="L54" s="20">
        <v>0.94147070920071541</v>
      </c>
      <c r="M54" s="20">
        <v>0.990708196298421</v>
      </c>
    </row>
    <row r="55" spans="2:13" x14ac:dyDescent="0.35">
      <c r="B55" s="4" t="s">
        <v>99</v>
      </c>
      <c r="C55" s="20">
        <v>-0.89790011388679891</v>
      </c>
      <c r="D55" s="20">
        <v>0.19322639325738605</v>
      </c>
      <c r="E55" s="20">
        <v>3.3699093868744256E-6</v>
      </c>
      <c r="G55" s="20" t="s">
        <v>99</v>
      </c>
      <c r="H55" s="20">
        <v>-1.1089318447166914</v>
      </c>
      <c r="I55" s="20">
        <v>0.24666370533563248</v>
      </c>
      <c r="J55" s="20">
        <v>6.9333749690425606E-6</v>
      </c>
      <c r="K55" s="20">
        <v>0.63820709835776301</v>
      </c>
      <c r="L55" s="20">
        <v>0.28241026231941196</v>
      </c>
      <c r="M55" s="20">
        <v>2.3830063611298025E-2</v>
      </c>
    </row>
    <row r="56" spans="2:13" x14ac:dyDescent="0.35">
      <c r="B56" s="4" t="s">
        <v>100</v>
      </c>
      <c r="C56" s="20">
        <v>-1.0184199425327194</v>
      </c>
      <c r="D56" s="20">
        <v>0.20202950553895491</v>
      </c>
      <c r="E56" s="20">
        <v>4.6323480473731138E-7</v>
      </c>
      <c r="G56" s="20" t="s">
        <v>100</v>
      </c>
      <c r="H56" s="20">
        <v>-1.4904297038996153</v>
      </c>
      <c r="I56" s="20">
        <v>0.265916069919369</v>
      </c>
      <c r="J56" s="20">
        <v>2.0839005854256243E-8</v>
      </c>
      <c r="K56" s="20">
        <v>0.10394389486268375</v>
      </c>
      <c r="L56" s="20">
        <v>1.0962645689134261</v>
      </c>
      <c r="M56" s="20">
        <v>0.92446063489109198</v>
      </c>
    </row>
    <row r="57" spans="2:13" x14ac:dyDescent="0.35">
      <c r="B57" s="4" t="s">
        <v>101</v>
      </c>
      <c r="C57" s="20">
        <v>-0.60872642519689324</v>
      </c>
      <c r="D57" s="20">
        <v>0.18622387147339073</v>
      </c>
      <c r="E57" s="20">
        <v>1.0800905380399239E-3</v>
      </c>
      <c r="G57" s="20" t="s">
        <v>101</v>
      </c>
      <c r="H57" s="20">
        <v>-0.7867964532778372</v>
      </c>
      <c r="I57" s="20">
        <v>0.25264318426664428</v>
      </c>
      <c r="J57" s="20">
        <v>1.8440718339796103E-3</v>
      </c>
      <c r="K57" s="20">
        <v>0.9321472825788879</v>
      </c>
      <c r="L57" s="20">
        <v>0.29871481934532634</v>
      </c>
      <c r="M57" s="20">
        <v>1.8052852005985276E-3</v>
      </c>
    </row>
    <row r="58" spans="2:13" x14ac:dyDescent="0.35">
      <c r="B58" s="4" t="s">
        <v>102</v>
      </c>
      <c r="C58" s="20">
        <v>-0.98367783301097644</v>
      </c>
      <c r="D58" s="20">
        <v>0.17993378034711957</v>
      </c>
      <c r="E58" s="20">
        <v>4.5800511605520455E-8</v>
      </c>
      <c r="G58" s="20" t="s">
        <v>102</v>
      </c>
      <c r="H58" s="20">
        <v>-1.6714882809748666</v>
      </c>
      <c r="I58" s="20">
        <v>0.34175377332077372</v>
      </c>
      <c r="J58" s="20">
        <v>1.0036886355369035E-6</v>
      </c>
      <c r="K58" s="20">
        <v>1.8999847122871329</v>
      </c>
      <c r="L58" s="20">
        <v>0.38045676394773098</v>
      </c>
      <c r="M58" s="20">
        <v>5.9154579590270373E-7</v>
      </c>
    </row>
    <row r="59" spans="2:13" x14ac:dyDescent="0.35">
      <c r="B59" s="4" t="s">
        <v>103</v>
      </c>
      <c r="C59" s="20">
        <v>-0.77878326125942088</v>
      </c>
      <c r="D59" s="20">
        <v>0.18965339266111017</v>
      </c>
      <c r="E59" s="20">
        <v>4.0195979982060592E-5</v>
      </c>
      <c r="G59" s="20" t="s">
        <v>103</v>
      </c>
      <c r="H59" s="20">
        <v>-1.6756682396754796</v>
      </c>
      <c r="I59" s="20">
        <v>0.38471768014920654</v>
      </c>
      <c r="J59" s="20">
        <v>1.3271565397765528E-5</v>
      </c>
      <c r="K59" s="20">
        <v>2.124185390687908</v>
      </c>
      <c r="L59" s="20">
        <v>0.41359284548405556</v>
      </c>
      <c r="M59" s="20">
        <v>2.8074678204426107E-7</v>
      </c>
    </row>
    <row r="60" spans="2:13" x14ac:dyDescent="0.35">
      <c r="B60" s="4" t="s">
        <v>104</v>
      </c>
      <c r="C60" s="20">
        <v>-0.8965563197615235</v>
      </c>
      <c r="D60" s="20">
        <v>0.18013677881651832</v>
      </c>
      <c r="E60" s="20">
        <v>6.4548499634220491E-7</v>
      </c>
      <c r="G60" s="20" t="s">
        <v>104</v>
      </c>
      <c r="H60" s="20">
        <v>-1.3541234201491599</v>
      </c>
      <c r="I60" s="20">
        <v>0.26653414834256467</v>
      </c>
      <c r="J60" s="20">
        <v>3.7646742456765026E-7</v>
      </c>
      <c r="K60" s="20">
        <v>0.71996327523753645</v>
      </c>
      <c r="L60" s="20">
        <v>0.40056810825837069</v>
      </c>
      <c r="M60" s="20">
        <v>7.2279207372965448E-2</v>
      </c>
    </row>
    <row r="62" spans="2:13" x14ac:dyDescent="0.35">
      <c r="B62" s="4" t="s">
        <v>13</v>
      </c>
      <c r="G62" s="20" t="s">
        <v>13</v>
      </c>
    </row>
    <row r="63" spans="2:13" x14ac:dyDescent="0.35">
      <c r="B63" s="4" t="s">
        <v>14</v>
      </c>
      <c r="C63" s="20">
        <v>-2442.0648000182596</v>
      </c>
      <c r="G63" s="20" t="s">
        <v>14</v>
      </c>
      <c r="H63" s="20">
        <v>-2442.0648000182596</v>
      </c>
    </row>
    <row r="64" spans="2:13" x14ac:dyDescent="0.35">
      <c r="B64" s="4" t="s">
        <v>15</v>
      </c>
      <c r="C64" s="20">
        <v>-2030.4239656398997</v>
      </c>
      <c r="G64" s="20" t="s">
        <v>15</v>
      </c>
      <c r="H64" s="20">
        <v>-1879.5857358532839</v>
      </c>
    </row>
    <row r="65" spans="1:13" x14ac:dyDescent="0.35">
      <c r="B65" s="4" t="s">
        <v>16</v>
      </c>
      <c r="C65" s="20">
        <v>0.16856261732910693</v>
      </c>
      <c r="G65" s="20" t="s">
        <v>16</v>
      </c>
      <c r="H65" s="20">
        <v>0.23032929517708534</v>
      </c>
    </row>
    <row r="66" spans="1:13" x14ac:dyDescent="0.35">
      <c r="B66" s="4" t="s">
        <v>17</v>
      </c>
      <c r="C66" s="20">
        <v>0.42378513453944711</v>
      </c>
      <c r="G66" s="20" t="s">
        <v>17</v>
      </c>
      <c r="H66" s="20">
        <v>0.45392135023905467</v>
      </c>
    </row>
    <row r="67" spans="1:13" s="3" customFormat="1" x14ac:dyDescent="0.35">
      <c r="B67" s="4" t="s">
        <v>18</v>
      </c>
      <c r="C67" s="20">
        <v>1.7951520572006878</v>
      </c>
      <c r="D67" s="20"/>
      <c r="E67" s="20"/>
      <c r="F67" s="20"/>
      <c r="G67" s="20" t="s">
        <v>18</v>
      </c>
      <c r="H67" s="20">
        <v>1.6909610799180326</v>
      </c>
      <c r="I67" s="20"/>
      <c r="J67" s="20"/>
      <c r="K67" s="20"/>
      <c r="L67" s="20"/>
      <c r="M67" s="20"/>
    </row>
    <row r="68" spans="1:13" s="3" customFormat="1" x14ac:dyDescent="0.35">
      <c r="B68" s="4" t="s">
        <v>19</v>
      </c>
      <c r="C68" s="20">
        <v>2296</v>
      </c>
      <c r="D68" s="20"/>
      <c r="E68" s="20"/>
      <c r="F68" s="20"/>
      <c r="G68" s="20" t="s">
        <v>19</v>
      </c>
      <c r="H68" s="20">
        <v>2296</v>
      </c>
      <c r="I68" s="20"/>
      <c r="J68" s="20"/>
      <c r="K68" s="20"/>
      <c r="L68" s="20"/>
      <c r="M68" s="20"/>
    </row>
    <row r="69" spans="1:13" x14ac:dyDescent="0.35">
      <c r="B69" s="4" t="s">
        <v>20</v>
      </c>
      <c r="C69" s="20">
        <v>30</v>
      </c>
      <c r="G69" s="20" t="s">
        <v>20</v>
      </c>
      <c r="H69" s="20">
        <v>60</v>
      </c>
    </row>
    <row r="71" spans="1:13" x14ac:dyDescent="0.35">
      <c r="A71" s="1" t="s">
        <v>82</v>
      </c>
    </row>
    <row r="72" spans="1:13" x14ac:dyDescent="0.35">
      <c r="B72" s="5" t="s">
        <v>0</v>
      </c>
      <c r="G72" s="20" t="s">
        <v>21</v>
      </c>
    </row>
    <row r="73" spans="1:13" x14ac:dyDescent="0.35">
      <c r="H73" s="20" t="s">
        <v>22</v>
      </c>
      <c r="K73" s="20" t="s">
        <v>23</v>
      </c>
    </row>
    <row r="74" spans="1:13" x14ac:dyDescent="0.35">
      <c r="B74" s="5" t="s">
        <v>1</v>
      </c>
      <c r="C74" s="20" t="s">
        <v>2</v>
      </c>
      <c r="D74" s="20" t="s">
        <v>3</v>
      </c>
      <c r="E74" s="20" t="s">
        <v>4</v>
      </c>
      <c r="G74" s="20" t="s">
        <v>1</v>
      </c>
      <c r="H74" s="20" t="s">
        <v>2</v>
      </c>
      <c r="I74" s="20" t="s">
        <v>3</v>
      </c>
      <c r="J74" s="20" t="s">
        <v>4</v>
      </c>
      <c r="K74" s="20" t="s">
        <v>2</v>
      </c>
      <c r="L74" s="20" t="s">
        <v>3</v>
      </c>
      <c r="M74" s="20" t="s">
        <v>4</v>
      </c>
    </row>
    <row r="75" spans="1:13" x14ac:dyDescent="0.35">
      <c r="B75" s="5" t="s">
        <v>24</v>
      </c>
      <c r="C75" s="20">
        <v>1.8777461515152567</v>
      </c>
      <c r="D75" s="20">
        <v>0.15662401196032244</v>
      </c>
      <c r="E75" s="20">
        <v>0</v>
      </c>
      <c r="G75" s="20" t="s">
        <v>24</v>
      </c>
      <c r="H75" s="20">
        <v>2.4353973124585346</v>
      </c>
      <c r="I75" s="20">
        <v>0.22125651124835857</v>
      </c>
      <c r="J75" s="20">
        <v>0</v>
      </c>
      <c r="K75" s="20">
        <v>5.5753646785604391E-2</v>
      </c>
      <c r="L75" s="20">
        <v>0.69054594077285014</v>
      </c>
      <c r="M75" s="20">
        <v>0.93564991432038558</v>
      </c>
    </row>
    <row r="76" spans="1:13" x14ac:dyDescent="0.35">
      <c r="B76" s="5" t="s">
        <v>50</v>
      </c>
      <c r="C76" s="20">
        <v>2.0593262493673352</v>
      </c>
      <c r="D76" s="20">
        <v>0.11900634956504877</v>
      </c>
      <c r="E76" s="20">
        <v>0</v>
      </c>
      <c r="G76" s="20" t="s">
        <v>50</v>
      </c>
      <c r="H76" s="20">
        <v>2.7501299195555919</v>
      </c>
      <c r="I76" s="20">
        <v>0.17771912916988272</v>
      </c>
      <c r="J76" s="20">
        <v>0</v>
      </c>
      <c r="K76" s="20">
        <v>9.8799372584434594E-3</v>
      </c>
      <c r="L76" s="20">
        <v>0.28336356391544104</v>
      </c>
      <c r="M76" s="20">
        <v>0.97218607654561739</v>
      </c>
    </row>
    <row r="77" spans="1:13" x14ac:dyDescent="0.35">
      <c r="B77" s="5" t="s">
        <v>27</v>
      </c>
      <c r="C77" s="20">
        <v>2.370672949763144</v>
      </c>
      <c r="D77" s="20">
        <v>0.1898895823788499</v>
      </c>
      <c r="E77" s="20">
        <v>0</v>
      </c>
      <c r="G77" s="20" t="s">
        <v>27</v>
      </c>
      <c r="H77" s="20">
        <v>3.252818878404617</v>
      </c>
      <c r="I77" s="20">
        <v>0.29005573793216044</v>
      </c>
      <c r="J77" s="20">
        <v>0</v>
      </c>
      <c r="K77" s="20">
        <v>3.5885223614980082E-5</v>
      </c>
      <c r="L77" s="20">
        <v>0.41752602536716604</v>
      </c>
      <c r="M77" s="20">
        <v>0.99993142399728763</v>
      </c>
    </row>
    <row r="78" spans="1:13" x14ac:dyDescent="0.35">
      <c r="B78" s="5" t="s">
        <v>51</v>
      </c>
      <c r="C78" s="20">
        <v>2.6490517043198007</v>
      </c>
      <c r="D78" s="20">
        <v>0.14185332153756613</v>
      </c>
      <c r="E78" s="20">
        <v>0</v>
      </c>
      <c r="G78" s="20" t="s">
        <v>51</v>
      </c>
      <c r="H78" s="20">
        <v>3.6404396720716918</v>
      </c>
      <c r="I78" s="20">
        <v>0.2210244425301629</v>
      </c>
      <c r="J78" s="20">
        <v>0</v>
      </c>
      <c r="K78" s="20">
        <v>2.0034393174511722E-2</v>
      </c>
      <c r="L78" s="20">
        <v>0.24828252602276021</v>
      </c>
      <c r="M78" s="20">
        <v>0.93568696453927469</v>
      </c>
    </row>
    <row r="79" spans="1:13" x14ac:dyDescent="0.35">
      <c r="B79" s="5" t="s">
        <v>30</v>
      </c>
      <c r="C79" s="20">
        <v>0.83541962079276866</v>
      </c>
      <c r="D79" s="20">
        <v>0.14051153697490354</v>
      </c>
      <c r="E79" s="20">
        <v>2.755151440325676E-9</v>
      </c>
      <c r="G79" s="20" t="s">
        <v>30</v>
      </c>
      <c r="H79" s="20">
        <v>1.2363102591463377</v>
      </c>
      <c r="I79" s="20">
        <v>0.18299512150961497</v>
      </c>
      <c r="J79" s="20">
        <v>1.4187984120894725E-11</v>
      </c>
      <c r="K79" s="20">
        <v>1.0417478267806196E-2</v>
      </c>
      <c r="L79" s="20">
        <v>0.37391841016939115</v>
      </c>
      <c r="M79" s="20">
        <v>0.97777357389157649</v>
      </c>
    </row>
    <row r="80" spans="1:13" x14ac:dyDescent="0.35">
      <c r="B80" s="5" t="s">
        <v>52</v>
      </c>
      <c r="C80" s="20">
        <v>0.61596158945995283</v>
      </c>
      <c r="D80" s="20">
        <v>0.1000485588222932</v>
      </c>
      <c r="E80" s="20">
        <v>7.4310912978603483E-10</v>
      </c>
      <c r="G80" s="20" t="s">
        <v>52</v>
      </c>
      <c r="H80" s="20">
        <v>0.92418256927159781</v>
      </c>
      <c r="I80" s="20">
        <v>0.12648794454240567</v>
      </c>
      <c r="J80" s="20">
        <v>2.7422508708241367E-13</v>
      </c>
      <c r="K80" s="20">
        <v>2.5112963195138838E-2</v>
      </c>
      <c r="L80" s="20">
        <v>0.49778702001922465</v>
      </c>
      <c r="M80" s="20">
        <v>0.95976442031393017</v>
      </c>
    </row>
    <row r="81" spans="2:13" x14ac:dyDescent="0.35">
      <c r="B81" s="5" t="s">
        <v>53</v>
      </c>
      <c r="C81" s="20">
        <v>0.91513882350982301</v>
      </c>
      <c r="D81" s="20">
        <v>0.17760347810037305</v>
      </c>
      <c r="E81" s="20">
        <v>2.5675188797258386E-7</v>
      </c>
      <c r="G81" s="20" t="s">
        <v>53</v>
      </c>
      <c r="H81" s="20">
        <v>1.3774957479904444</v>
      </c>
      <c r="I81" s="20">
        <v>0.25995625370244552</v>
      </c>
      <c r="J81" s="20">
        <v>1.1646915298868521E-7</v>
      </c>
      <c r="K81" s="20">
        <v>0.80633493141008816</v>
      </c>
      <c r="L81" s="20">
        <v>0.25082149566457496</v>
      </c>
      <c r="M81" s="20">
        <v>1.3054633650149139E-3</v>
      </c>
    </row>
    <row r="82" spans="2:13" x14ac:dyDescent="0.35">
      <c r="B82" s="5" t="s">
        <v>54</v>
      </c>
      <c r="C82" s="20">
        <v>0.74601418333183678</v>
      </c>
      <c r="D82" s="20">
        <v>0.1246021807182579</v>
      </c>
      <c r="E82" s="20">
        <v>2.1352626333737135E-9</v>
      </c>
      <c r="G82" s="20" t="s">
        <v>54</v>
      </c>
      <c r="H82" s="20">
        <v>1.0750041113143616</v>
      </c>
      <c r="I82" s="20">
        <v>0.18534171750822745</v>
      </c>
      <c r="J82" s="20">
        <v>6.6267675791209513E-9</v>
      </c>
      <c r="K82" s="20">
        <v>1.0492249416789898</v>
      </c>
      <c r="L82" s="20">
        <v>0.17775677437075507</v>
      </c>
      <c r="M82" s="20">
        <v>3.5784388785486954E-9</v>
      </c>
    </row>
    <row r="83" spans="2:13" x14ac:dyDescent="0.35">
      <c r="B83" s="5" t="s">
        <v>35</v>
      </c>
      <c r="C83" s="20">
        <v>0.59764462109087069</v>
      </c>
      <c r="D83" s="20">
        <v>0.13729522260817553</v>
      </c>
      <c r="E83" s="20">
        <v>1.3429376908513646E-5</v>
      </c>
      <c r="G83" s="20" t="s">
        <v>35</v>
      </c>
      <c r="H83" s="20">
        <v>1.0039247179191826</v>
      </c>
      <c r="I83" s="20">
        <v>0.18218143648291699</v>
      </c>
      <c r="J83" s="20">
        <v>3.5766059669484207E-8</v>
      </c>
      <c r="K83" s="20">
        <v>5.4185543855928984E-5</v>
      </c>
      <c r="L83" s="20">
        <v>0.97590412649332858</v>
      </c>
      <c r="M83" s="20">
        <v>0.99995569871295187</v>
      </c>
    </row>
    <row r="84" spans="2:13" x14ac:dyDescent="0.35">
      <c r="B84" s="5" t="s">
        <v>55</v>
      </c>
      <c r="C84" s="20">
        <v>0.45869803969282436</v>
      </c>
      <c r="D84" s="20">
        <v>9.7880829917873668E-2</v>
      </c>
      <c r="E84" s="20">
        <v>2.7820080814588977E-6</v>
      </c>
      <c r="G84" s="20" t="s">
        <v>55</v>
      </c>
      <c r="H84" s="20">
        <v>0.77026570687206164</v>
      </c>
      <c r="I84" s="20">
        <v>0.12960299905730019</v>
      </c>
      <c r="J84" s="20">
        <v>2.7939048852232418E-9</v>
      </c>
      <c r="K84" s="20">
        <v>0.33184083771509593</v>
      </c>
      <c r="L84" s="20">
        <v>0.27787454755271851</v>
      </c>
      <c r="M84" s="20">
        <v>0.23239544633218467</v>
      </c>
    </row>
    <row r="85" spans="2:13" x14ac:dyDescent="0.35">
      <c r="B85" s="5" t="s">
        <v>38</v>
      </c>
      <c r="C85" s="20">
        <v>0.50705923132994446</v>
      </c>
      <c r="D85" s="20">
        <v>0.17209669430570523</v>
      </c>
      <c r="E85" s="20">
        <v>3.2153542900639209E-3</v>
      </c>
      <c r="G85" s="20" t="s">
        <v>38</v>
      </c>
      <c r="H85" s="20">
        <v>0.97320789725711909</v>
      </c>
      <c r="I85" s="20">
        <v>0.26529520751079161</v>
      </c>
      <c r="J85" s="20">
        <v>2.4407687086358543E-4</v>
      </c>
      <c r="K85" s="20">
        <v>0.75204019139486622</v>
      </c>
      <c r="L85" s="20">
        <v>0.28337756176532564</v>
      </c>
      <c r="M85" s="20">
        <v>7.9580317771592579E-3</v>
      </c>
    </row>
    <row r="86" spans="2:13" x14ac:dyDescent="0.35">
      <c r="B86" s="5" t="s">
        <v>56</v>
      </c>
      <c r="C86" s="20">
        <v>0.36256043241744906</v>
      </c>
      <c r="D86" s="20">
        <v>0.12393000275040841</v>
      </c>
      <c r="E86" s="20">
        <v>3.4387455393898314E-3</v>
      </c>
      <c r="G86" s="20" t="s">
        <v>56</v>
      </c>
      <c r="H86" s="20">
        <v>0.69373370180185001</v>
      </c>
      <c r="I86" s="20">
        <v>0.19092319016022738</v>
      </c>
      <c r="J86" s="20">
        <v>2.7952131033659455E-4</v>
      </c>
      <c r="K86" s="20">
        <v>0.99381543720439869</v>
      </c>
      <c r="L86" s="20">
        <v>0.20700828163700827</v>
      </c>
      <c r="M86" s="20">
        <v>1.5799461712262541E-6</v>
      </c>
    </row>
    <row r="87" spans="2:13" x14ac:dyDescent="0.35">
      <c r="B87" s="5" t="s">
        <v>41</v>
      </c>
      <c r="C87" s="20">
        <v>1.2418612878135742</v>
      </c>
      <c r="D87" s="20">
        <v>0.22019723921226753</v>
      </c>
      <c r="E87" s="20">
        <v>1.7027968368665825E-8</v>
      </c>
      <c r="G87" s="20" t="s">
        <v>41</v>
      </c>
      <c r="H87" s="20">
        <v>1.5301376829096869</v>
      </c>
      <c r="I87" s="20">
        <v>0.34834760361846645</v>
      </c>
      <c r="J87" s="20">
        <v>1.1202379888830549E-5</v>
      </c>
      <c r="K87" s="20">
        <v>1.7771145257234626</v>
      </c>
      <c r="L87" s="20">
        <v>0.2891903720101795</v>
      </c>
      <c r="M87" s="20">
        <v>7.9894402205127335E-10</v>
      </c>
    </row>
    <row r="88" spans="2:13" x14ac:dyDescent="0.35">
      <c r="B88" s="5" t="s">
        <v>57</v>
      </c>
      <c r="C88" s="20">
        <v>1.4424246290760017</v>
      </c>
      <c r="D88" s="20">
        <v>0.16192320375393129</v>
      </c>
      <c r="E88" s="20">
        <v>0</v>
      </c>
      <c r="G88" s="20" t="s">
        <v>57</v>
      </c>
      <c r="H88" s="20">
        <v>1.7695616824855633</v>
      </c>
      <c r="I88" s="20">
        <v>0.24950083009428897</v>
      </c>
      <c r="J88" s="20">
        <v>1.3180567748349858E-12</v>
      </c>
      <c r="K88" s="20">
        <v>1.7089623749588843</v>
      </c>
      <c r="L88" s="20">
        <v>0.19018414471707837</v>
      </c>
      <c r="M88" s="20">
        <v>0</v>
      </c>
    </row>
    <row r="89" spans="2:13" x14ac:dyDescent="0.35">
      <c r="B89" s="5" t="s">
        <v>96</v>
      </c>
      <c r="C89" s="20">
        <v>-0.14593886256753211</v>
      </c>
      <c r="D89" s="20">
        <v>0.21541385506088506</v>
      </c>
      <c r="E89" s="20">
        <v>0.49810061905008496</v>
      </c>
      <c r="G89" s="20" t="s">
        <v>96</v>
      </c>
      <c r="H89" s="20">
        <v>-4.4337983081396866E-2</v>
      </c>
      <c r="I89" s="20">
        <v>0.25774298010996383</v>
      </c>
      <c r="J89" s="20">
        <v>0.86341864673123703</v>
      </c>
      <c r="K89" s="20">
        <v>2.0750724864645138E-2</v>
      </c>
      <c r="L89" s="20">
        <v>0.59216089223743551</v>
      </c>
      <c r="M89" s="20">
        <v>0.97204595014157524</v>
      </c>
    </row>
    <row r="90" spans="2:13" x14ac:dyDescent="0.35">
      <c r="B90" s="5" t="s">
        <v>105</v>
      </c>
      <c r="C90" s="20">
        <v>3.1324140827996821E-3</v>
      </c>
      <c r="D90" s="20">
        <v>0.15501606995073083</v>
      </c>
      <c r="E90" s="20">
        <v>0.98387822141127823</v>
      </c>
      <c r="G90" s="20" t="s">
        <v>105</v>
      </c>
      <c r="H90" s="20">
        <v>9.3026454410225473E-2</v>
      </c>
      <c r="I90" s="20">
        <v>0.18631329197414723</v>
      </c>
      <c r="J90" s="20">
        <v>0.61756719418765149</v>
      </c>
      <c r="K90" s="20">
        <v>1.6127139931846286E-2</v>
      </c>
      <c r="L90" s="20">
        <v>0.39998178071535062</v>
      </c>
      <c r="M90" s="20">
        <v>0.96783825912644916</v>
      </c>
    </row>
    <row r="91" spans="2:13" x14ac:dyDescent="0.35">
      <c r="B91" s="5" t="s">
        <v>99</v>
      </c>
      <c r="C91" s="20">
        <v>-0.89789528608636815</v>
      </c>
      <c r="D91" s="20">
        <v>0.193226322916387</v>
      </c>
      <c r="E91" s="20">
        <v>3.3702897772602824E-6</v>
      </c>
      <c r="G91" s="20" t="s">
        <v>99</v>
      </c>
      <c r="H91" s="20">
        <v>-1.1085451934091644</v>
      </c>
      <c r="I91" s="20">
        <v>0.24414265468829072</v>
      </c>
      <c r="J91" s="20">
        <v>5.610411409451288E-6</v>
      </c>
      <c r="K91" s="20">
        <v>0.63023056820373125</v>
      </c>
      <c r="L91" s="20">
        <v>0.28174343837695659</v>
      </c>
      <c r="M91" s="20">
        <v>2.5293184959219728E-2</v>
      </c>
    </row>
    <row r="92" spans="2:13" x14ac:dyDescent="0.35">
      <c r="B92" s="5" t="s">
        <v>106</v>
      </c>
      <c r="C92" s="20">
        <v>-0.79585484579253285</v>
      </c>
      <c r="D92" s="20">
        <v>0.13632881871987887</v>
      </c>
      <c r="E92" s="20">
        <v>5.2907478398367402E-9</v>
      </c>
      <c r="G92" s="20" t="s">
        <v>106</v>
      </c>
      <c r="H92" s="20">
        <v>-1.072914177204626</v>
      </c>
      <c r="I92" s="20">
        <v>0.17531507921681833</v>
      </c>
      <c r="J92" s="20">
        <v>9.3622620767064291E-10</v>
      </c>
      <c r="K92" s="20">
        <v>0.58227761792854071</v>
      </c>
      <c r="L92" s="20">
        <v>0.23804776390285401</v>
      </c>
      <c r="M92" s="20">
        <v>1.4442947978486442E-2</v>
      </c>
    </row>
    <row r="93" spans="2:13" x14ac:dyDescent="0.35">
      <c r="B93" s="5" t="s">
        <v>102</v>
      </c>
      <c r="C93" s="20">
        <v>-0.98367635101573125</v>
      </c>
      <c r="D93" s="20">
        <v>0.17993372619035772</v>
      </c>
      <c r="E93" s="20">
        <v>4.5802214021506416E-8</v>
      </c>
      <c r="G93" s="20" t="s">
        <v>102</v>
      </c>
      <c r="H93" s="20">
        <v>-1.6605691120527852</v>
      </c>
      <c r="I93" s="20">
        <v>0.33830222370712892</v>
      </c>
      <c r="J93" s="20">
        <v>9.17581400416978E-7</v>
      </c>
      <c r="K93" s="20">
        <v>1.8747833963361444</v>
      </c>
      <c r="L93" s="20">
        <v>0.37120300825925195</v>
      </c>
      <c r="M93" s="20">
        <v>4.4051465675210011E-7</v>
      </c>
    </row>
    <row r="94" spans="2:13" x14ac:dyDescent="0.35">
      <c r="B94" s="5" t="s">
        <v>107</v>
      </c>
      <c r="C94" s="20">
        <v>-0.83844897386489936</v>
      </c>
      <c r="D94" s="20">
        <v>0.13018715947766119</v>
      </c>
      <c r="E94" s="20">
        <v>1.1920975317991633E-10</v>
      </c>
      <c r="G94" s="20" t="s">
        <v>107</v>
      </c>
      <c r="H94" s="20">
        <v>-1.459659681802266</v>
      </c>
      <c r="I94" s="20">
        <v>0.22110635171588949</v>
      </c>
      <c r="J94" s="20">
        <v>4.0669467793463809E-11</v>
      </c>
      <c r="K94" s="20">
        <v>1.4390844698258842</v>
      </c>
      <c r="L94" s="20">
        <v>0.24706037977236453</v>
      </c>
      <c r="M94" s="20">
        <v>5.717110118652613E-9</v>
      </c>
    </row>
    <row r="96" spans="2:13" x14ac:dyDescent="0.35">
      <c r="B96" s="5" t="s">
        <v>13</v>
      </c>
      <c r="G96" s="20" t="s">
        <v>13</v>
      </c>
    </row>
    <row r="97" spans="1:13" x14ac:dyDescent="0.35">
      <c r="B97" s="5" t="s">
        <v>14</v>
      </c>
      <c r="C97" s="20">
        <v>-2442.0648000182596</v>
      </c>
      <c r="G97" s="20" t="s">
        <v>14</v>
      </c>
      <c r="H97" s="20">
        <v>-2442.0648000182596</v>
      </c>
    </row>
    <row r="98" spans="1:13" x14ac:dyDescent="0.35">
      <c r="B98" s="5" t="s">
        <v>15</v>
      </c>
      <c r="C98" s="20">
        <v>-2036.3789909431919</v>
      </c>
      <c r="G98" s="20" t="s">
        <v>15</v>
      </c>
      <c r="H98" s="20">
        <v>-1891.7567772456975</v>
      </c>
    </row>
    <row r="99" spans="1:13" x14ac:dyDescent="0.35">
      <c r="B99" s="5" t="s">
        <v>16</v>
      </c>
      <c r="C99" s="20">
        <v>0.1661240967365134</v>
      </c>
      <c r="G99" s="20" t="s">
        <v>16</v>
      </c>
      <c r="H99" s="20">
        <v>0.22534538099416823</v>
      </c>
    </row>
    <row r="100" spans="1:13" x14ac:dyDescent="0.35">
      <c r="B100" s="5" t="s">
        <v>17</v>
      </c>
      <c r="C100" s="20">
        <v>0.42267948908820224</v>
      </c>
      <c r="G100" s="20" t="s">
        <v>17</v>
      </c>
      <c r="H100" s="20">
        <v>0.45150387249727592</v>
      </c>
    </row>
    <row r="101" spans="1:13" x14ac:dyDescent="0.35">
      <c r="B101" s="5" t="s">
        <v>18</v>
      </c>
      <c r="C101" s="20">
        <v>1.7914317128291002</v>
      </c>
      <c r="G101" s="20" t="s">
        <v>18</v>
      </c>
      <c r="H101" s="20">
        <v>1.6833484755862111</v>
      </c>
    </row>
    <row r="102" spans="1:13" x14ac:dyDescent="0.35">
      <c r="B102" s="5" t="s">
        <v>19</v>
      </c>
      <c r="C102" s="20">
        <v>2296</v>
      </c>
      <c r="G102" s="20" t="s">
        <v>19</v>
      </c>
      <c r="H102" s="20">
        <v>2296</v>
      </c>
    </row>
    <row r="103" spans="1:13" x14ac:dyDescent="0.35">
      <c r="B103" s="5" t="s">
        <v>20</v>
      </c>
      <c r="C103" s="20">
        <v>20</v>
      </c>
      <c r="G103" s="20" t="s">
        <v>20</v>
      </c>
      <c r="H103" s="20">
        <v>40</v>
      </c>
    </row>
    <row r="105" spans="1:13" x14ac:dyDescent="0.35">
      <c r="A105" s="1" t="s">
        <v>83</v>
      </c>
    </row>
    <row r="106" spans="1:13" x14ac:dyDescent="0.35">
      <c r="B106" s="6" t="s">
        <v>0</v>
      </c>
      <c r="G106" s="20" t="s">
        <v>21</v>
      </c>
    </row>
    <row r="107" spans="1:13" x14ac:dyDescent="0.35">
      <c r="H107" s="20" t="s">
        <v>22</v>
      </c>
      <c r="K107" s="20" t="s">
        <v>23</v>
      </c>
    </row>
    <row r="108" spans="1:13" x14ac:dyDescent="0.35">
      <c r="B108" s="6" t="s">
        <v>1</v>
      </c>
      <c r="C108" s="20" t="s">
        <v>2</v>
      </c>
      <c r="D108" s="20" t="s">
        <v>3</v>
      </c>
      <c r="E108" s="20" t="s">
        <v>4</v>
      </c>
      <c r="G108" s="20" t="s">
        <v>1</v>
      </c>
      <c r="H108" s="20" t="s">
        <v>2</v>
      </c>
      <c r="I108" s="20" t="s">
        <v>3</v>
      </c>
      <c r="J108" s="20" t="s">
        <v>4</v>
      </c>
      <c r="K108" s="20" t="s">
        <v>2</v>
      </c>
      <c r="L108" s="20" t="s">
        <v>3</v>
      </c>
      <c r="M108" s="20" t="s">
        <v>4</v>
      </c>
    </row>
    <row r="109" spans="1:13" x14ac:dyDescent="0.35">
      <c r="B109" s="6" t="s">
        <v>5</v>
      </c>
      <c r="C109" s="20">
        <v>1.9443177017313928</v>
      </c>
      <c r="D109" s="20">
        <v>0.13625375143909102</v>
      </c>
      <c r="E109" s="20">
        <v>0</v>
      </c>
      <c r="G109" s="20" t="s">
        <v>5</v>
      </c>
      <c r="H109" s="20">
        <v>2.4885885011501072</v>
      </c>
      <c r="I109" s="20">
        <v>0.20676068091365407</v>
      </c>
      <c r="J109" s="20">
        <v>0</v>
      </c>
      <c r="K109" s="20">
        <v>1.2545043901916537E-2</v>
      </c>
      <c r="L109" s="20">
        <v>0.29427642526946018</v>
      </c>
      <c r="M109" s="20">
        <v>0.96599637261529669</v>
      </c>
    </row>
    <row r="110" spans="1:13" x14ac:dyDescent="0.35">
      <c r="B110" s="6" t="s">
        <v>6</v>
      </c>
      <c r="C110" s="20">
        <v>2.4922205173169489</v>
      </c>
      <c r="D110" s="20">
        <v>0.16875415623309864</v>
      </c>
      <c r="E110" s="20">
        <v>0</v>
      </c>
      <c r="G110" s="20" t="s">
        <v>6</v>
      </c>
      <c r="H110" s="20">
        <v>3.3265839928288359</v>
      </c>
      <c r="I110" s="20">
        <v>0.27093170388633209</v>
      </c>
      <c r="J110" s="20">
        <v>0</v>
      </c>
      <c r="K110" s="20">
        <v>5.5554575506330519E-3</v>
      </c>
      <c r="L110" s="20">
        <v>0.20532958734789553</v>
      </c>
      <c r="M110" s="20">
        <v>0.97841483483305058</v>
      </c>
    </row>
    <row r="111" spans="1:13" x14ac:dyDescent="0.35">
      <c r="B111" s="6" t="s">
        <v>7</v>
      </c>
      <c r="C111" s="20">
        <v>0.67401467623242639</v>
      </c>
      <c r="D111" s="20">
        <v>8.8974256980708141E-2</v>
      </c>
      <c r="E111" s="20">
        <v>3.5749181392930041E-14</v>
      </c>
      <c r="G111" s="20" t="s">
        <v>7</v>
      </c>
      <c r="H111" s="20">
        <v>0.98108619608463377</v>
      </c>
      <c r="I111" s="20">
        <v>0.12215762546545474</v>
      </c>
      <c r="J111" s="20">
        <v>8.8817841970012523E-16</v>
      </c>
      <c r="K111" s="20">
        <v>1.3735048505296969E-2</v>
      </c>
      <c r="L111" s="20">
        <v>0.26008053535547454</v>
      </c>
      <c r="M111" s="20">
        <v>0.95788269505136125</v>
      </c>
    </row>
    <row r="112" spans="1:13" x14ac:dyDescent="0.35">
      <c r="B112" s="6" t="s">
        <v>8</v>
      </c>
      <c r="C112" s="20">
        <v>0.78779724617241198</v>
      </c>
      <c r="D112" s="20">
        <v>0.10920860698866618</v>
      </c>
      <c r="E112" s="20">
        <v>5.4445337127617677E-13</v>
      </c>
      <c r="G112" s="20" t="s">
        <v>8</v>
      </c>
      <c r="H112" s="20">
        <v>1.1306338279054702</v>
      </c>
      <c r="I112" s="20">
        <v>0.16437555224295197</v>
      </c>
      <c r="J112" s="20">
        <v>6.0547122870957537E-12</v>
      </c>
      <c r="K112" s="20">
        <v>0.90958803091691909</v>
      </c>
      <c r="L112" s="20">
        <v>0.15002642291854559</v>
      </c>
      <c r="M112" s="20">
        <v>1.3372853935322837E-9</v>
      </c>
    </row>
    <row r="113" spans="2:13" x14ac:dyDescent="0.35">
      <c r="B113" s="6" t="s">
        <v>9</v>
      </c>
      <c r="C113" s="20">
        <v>0.48906696030739416</v>
      </c>
      <c r="D113" s="20">
        <v>8.2697229202791045E-2</v>
      </c>
      <c r="E113" s="20">
        <v>3.3400713306264151E-9</v>
      </c>
      <c r="G113" s="20" t="s">
        <v>9</v>
      </c>
      <c r="H113" s="20">
        <v>0.80234190972259289</v>
      </c>
      <c r="I113" s="20">
        <v>0.11593471710188044</v>
      </c>
      <c r="J113" s="20">
        <v>4.496181205126959E-12</v>
      </c>
      <c r="K113" s="20">
        <v>0.29637949182757828</v>
      </c>
      <c r="L113" s="20">
        <v>0.22331992559941136</v>
      </c>
      <c r="M113" s="20">
        <v>0.18445839808725228</v>
      </c>
    </row>
    <row r="114" spans="2:13" x14ac:dyDescent="0.35">
      <c r="B114" s="6" t="s">
        <v>10</v>
      </c>
      <c r="C114" s="20">
        <v>0.39781766654997991</v>
      </c>
      <c r="D114" s="20">
        <v>0.10106287695966513</v>
      </c>
      <c r="E114" s="20">
        <v>8.2734344861501441E-5</v>
      </c>
      <c r="G114" s="20" t="s">
        <v>10</v>
      </c>
      <c r="H114" s="20">
        <v>0.75647450713913489</v>
      </c>
      <c r="I114" s="20">
        <v>0.1562916748919437</v>
      </c>
      <c r="J114" s="20">
        <v>1.2974385028563518E-6</v>
      </c>
      <c r="K114" s="20">
        <v>0.8220065966255764</v>
      </c>
      <c r="L114" s="20">
        <v>0.17363855608649192</v>
      </c>
      <c r="M114" s="20">
        <v>2.2012727538545107E-6</v>
      </c>
    </row>
    <row r="115" spans="2:13" x14ac:dyDescent="0.35">
      <c r="B115" s="6" t="s">
        <v>11</v>
      </c>
      <c r="C115" s="20">
        <v>1.3335738969590383</v>
      </c>
      <c r="D115" s="20">
        <v>0.14374249045235946</v>
      </c>
      <c r="E115" s="20">
        <v>0</v>
      </c>
      <c r="G115" s="20" t="s">
        <v>11</v>
      </c>
      <c r="H115" s="20">
        <v>1.5704553635782907</v>
      </c>
      <c r="I115" s="20">
        <v>0.21990420827408977</v>
      </c>
      <c r="J115" s="20">
        <v>9.2281737806843012E-13</v>
      </c>
      <c r="K115" s="20">
        <v>1.6520399322301937</v>
      </c>
      <c r="L115" s="20">
        <v>0.18657453663627499</v>
      </c>
      <c r="M115" s="20">
        <v>0</v>
      </c>
    </row>
    <row r="116" spans="2:13" x14ac:dyDescent="0.35">
      <c r="B116" s="6" t="s">
        <v>93</v>
      </c>
      <c r="C116" s="20">
        <v>-5.1985461177061404E-2</v>
      </c>
      <c r="D116" s="20">
        <v>0.12302742515257059</v>
      </c>
      <c r="E116" s="20">
        <v>0.67262229245197092</v>
      </c>
      <c r="G116" s="20" t="s">
        <v>93</v>
      </c>
      <c r="H116" s="20">
        <v>2.2579908737721695E-2</v>
      </c>
      <c r="I116" s="20">
        <v>0.14357955813509693</v>
      </c>
      <c r="J116" s="20">
        <v>0.8750367190687629</v>
      </c>
      <c r="K116" s="20">
        <v>2.0358715720950877E-3</v>
      </c>
      <c r="L116" s="20">
        <v>0.30861019977885135</v>
      </c>
      <c r="M116" s="20">
        <v>0.99473647107456964</v>
      </c>
    </row>
    <row r="117" spans="2:13" x14ac:dyDescent="0.35">
      <c r="B117" s="6" t="s">
        <v>94</v>
      </c>
      <c r="C117" s="20">
        <v>-0.815187243754945</v>
      </c>
      <c r="D117" s="20">
        <v>0.1179230647585046</v>
      </c>
      <c r="E117" s="20">
        <v>4.7493120547414946E-12</v>
      </c>
      <c r="G117" s="20" t="s">
        <v>94</v>
      </c>
      <c r="H117" s="20">
        <v>-1.0502693766351343</v>
      </c>
      <c r="I117" s="20">
        <v>0.15262047804939832</v>
      </c>
      <c r="J117" s="20">
        <v>5.9194871226964096E-12</v>
      </c>
      <c r="K117" s="20">
        <v>0.52794728245672484</v>
      </c>
      <c r="L117" s="20">
        <v>0.18875953065242448</v>
      </c>
      <c r="M117" s="20">
        <v>5.1590634661298207E-3</v>
      </c>
    </row>
    <row r="118" spans="2:13" x14ac:dyDescent="0.35">
      <c r="B118" s="6" t="s">
        <v>95</v>
      </c>
      <c r="C118" s="20">
        <v>-0.86394121219418896</v>
      </c>
      <c r="D118" s="20">
        <v>0.1139069978930466</v>
      </c>
      <c r="E118" s="20">
        <v>3.3306690738754696E-14</v>
      </c>
      <c r="G118" s="20" t="s">
        <v>95</v>
      </c>
      <c r="H118" s="20">
        <v>-1.4725295874633078</v>
      </c>
      <c r="I118" s="20">
        <v>0.20428569943247707</v>
      </c>
      <c r="J118" s="20">
        <v>5.6710192097852996E-13</v>
      </c>
      <c r="K118" s="20">
        <v>1.5285898627495109</v>
      </c>
      <c r="L118" s="20">
        <v>0.21896372766068303</v>
      </c>
      <c r="M118" s="20">
        <v>2.9305446958005632E-12</v>
      </c>
    </row>
    <row r="119" spans="2:13" x14ac:dyDescent="0.35">
      <c r="B119" s="6" t="s">
        <v>47</v>
      </c>
      <c r="G119" s="20" t="s">
        <v>47</v>
      </c>
    </row>
    <row r="120" spans="2:13" x14ac:dyDescent="0.35">
      <c r="B120" s="6" t="s">
        <v>1</v>
      </c>
      <c r="C120" s="20" t="s">
        <v>2</v>
      </c>
      <c r="D120" s="20" t="s">
        <v>3</v>
      </c>
      <c r="E120" s="20" t="s">
        <v>4</v>
      </c>
      <c r="G120" s="20" t="s">
        <v>1</v>
      </c>
      <c r="H120" s="20" t="s">
        <v>2</v>
      </c>
      <c r="I120" s="20" t="s">
        <v>3</v>
      </c>
      <c r="J120" s="20" t="s">
        <v>4</v>
      </c>
    </row>
    <row r="121" spans="2:13" x14ac:dyDescent="0.35">
      <c r="B121" s="6" t="s">
        <v>48</v>
      </c>
      <c r="C121" s="20">
        <v>8.3586472102591985E-2</v>
      </c>
      <c r="D121" s="20">
        <v>8.9270745712944174E-2</v>
      </c>
      <c r="E121" s="20">
        <v>0.34910564306139458</v>
      </c>
      <c r="G121" s="20" t="s">
        <v>48</v>
      </c>
      <c r="H121" s="20">
        <v>0.18608669654232196</v>
      </c>
      <c r="I121" s="20">
        <v>0.11133667310462914</v>
      </c>
      <c r="J121" s="20">
        <v>9.4645211495425485E-2</v>
      </c>
    </row>
    <row r="122" spans="2:13" x14ac:dyDescent="0.35">
      <c r="B122" s="6" t="s">
        <v>49</v>
      </c>
      <c r="C122" s="20">
        <v>-1.4637745055598533E-2</v>
      </c>
      <c r="D122" s="20">
        <v>9.0462229398449417E-2</v>
      </c>
      <c r="E122" s="20">
        <v>0.87145502775049599</v>
      </c>
      <c r="G122" s="20" t="s">
        <v>49</v>
      </c>
      <c r="H122" s="20">
        <v>-3.9099935352552552E-2</v>
      </c>
      <c r="I122" s="20">
        <v>0.11073152952034251</v>
      </c>
      <c r="J122" s="20">
        <v>0.72400919229998806</v>
      </c>
    </row>
    <row r="124" spans="2:13" x14ac:dyDescent="0.35">
      <c r="B124" s="6" t="s">
        <v>13</v>
      </c>
      <c r="G124" s="20" t="s">
        <v>13</v>
      </c>
    </row>
    <row r="125" spans="2:13" x14ac:dyDescent="0.35">
      <c r="B125" s="6" t="s">
        <v>14</v>
      </c>
      <c r="C125" s="20">
        <v>-2442.0648000182596</v>
      </c>
      <c r="G125" s="20" t="s">
        <v>14</v>
      </c>
      <c r="H125" s="20">
        <v>-2442.0648000182596</v>
      </c>
    </row>
    <row r="126" spans="2:13" x14ac:dyDescent="0.35">
      <c r="B126" s="6" t="s">
        <v>15</v>
      </c>
      <c r="C126" s="20">
        <v>-2039.1986743848756</v>
      </c>
      <c r="G126" s="20" t="s">
        <v>15</v>
      </c>
      <c r="H126" s="20">
        <v>-1895.3066369983844</v>
      </c>
    </row>
    <row r="127" spans="2:13" x14ac:dyDescent="0.35">
      <c r="B127" s="6" t="s">
        <v>16</v>
      </c>
      <c r="C127" s="20">
        <v>0.16496946585134498</v>
      </c>
      <c r="G127" s="20" t="s">
        <v>16</v>
      </c>
      <c r="H127" s="20">
        <v>0.22389175054477961</v>
      </c>
    </row>
    <row r="128" spans="2:13" x14ac:dyDescent="0.35">
      <c r="B128" s="6" t="s">
        <v>17</v>
      </c>
      <c r="C128" s="20">
        <v>0.42218180661618682</v>
      </c>
      <c r="G128" s="20" t="s">
        <v>17</v>
      </c>
      <c r="H128" s="20">
        <v>0.45076751316325525</v>
      </c>
    </row>
    <row r="129" spans="1:13" x14ac:dyDescent="0.35">
      <c r="B129" s="6" t="s">
        <v>18</v>
      </c>
      <c r="C129" s="20">
        <v>1.7868179490662963</v>
      </c>
      <c r="G129" s="20" t="s">
        <v>18</v>
      </c>
      <c r="H129" s="20">
        <v>1.6703216465895385</v>
      </c>
    </row>
    <row r="130" spans="1:13" x14ac:dyDescent="0.35">
      <c r="B130" s="6" t="s">
        <v>19</v>
      </c>
      <c r="C130" s="20">
        <v>2296</v>
      </c>
      <c r="G130" s="20" t="s">
        <v>19</v>
      </c>
      <c r="H130" s="20">
        <v>2296</v>
      </c>
    </row>
    <row r="131" spans="1:13" x14ac:dyDescent="0.35">
      <c r="B131" s="6" t="s">
        <v>20</v>
      </c>
      <c r="C131" s="20">
        <v>12</v>
      </c>
      <c r="G131" s="20" t="s">
        <v>20</v>
      </c>
      <c r="H131" s="20">
        <v>22</v>
      </c>
    </row>
    <row r="133" spans="1:13" x14ac:dyDescent="0.35">
      <c r="A133" s="1" t="s">
        <v>84</v>
      </c>
    </row>
    <row r="134" spans="1:13" x14ac:dyDescent="0.35">
      <c r="B134" s="12" t="s">
        <v>0</v>
      </c>
      <c r="G134" s="20" t="s">
        <v>21</v>
      </c>
    </row>
    <row r="135" spans="1:13" x14ac:dyDescent="0.35">
      <c r="H135" s="20" t="s">
        <v>22</v>
      </c>
      <c r="K135" s="20" t="s">
        <v>23</v>
      </c>
    </row>
    <row r="136" spans="1:13" x14ac:dyDescent="0.35">
      <c r="B136" s="12" t="s">
        <v>1</v>
      </c>
      <c r="C136" s="20" t="s">
        <v>2</v>
      </c>
      <c r="D136" s="20" t="s">
        <v>3</v>
      </c>
      <c r="E136" s="20" t="s">
        <v>4</v>
      </c>
      <c r="G136" s="20" t="s">
        <v>1</v>
      </c>
      <c r="H136" s="20" t="s">
        <v>2</v>
      </c>
      <c r="I136" s="20" t="s">
        <v>3</v>
      </c>
      <c r="J136" s="20" t="s">
        <v>4</v>
      </c>
      <c r="K136" s="20" t="s">
        <v>2</v>
      </c>
      <c r="L136" s="20" t="s">
        <v>3</v>
      </c>
      <c r="M136" s="20" t="s">
        <v>4</v>
      </c>
    </row>
    <row r="137" spans="1:13" x14ac:dyDescent="0.35">
      <c r="B137" s="12" t="s">
        <v>5</v>
      </c>
      <c r="C137" s="20">
        <v>1.9466454251917904</v>
      </c>
      <c r="D137" s="20">
        <v>0.13629195470271419</v>
      </c>
      <c r="E137" s="20">
        <v>0</v>
      </c>
      <c r="G137" s="20" t="s">
        <v>5</v>
      </c>
      <c r="H137" s="20">
        <v>2.5015611085045819</v>
      </c>
      <c r="I137" s="20">
        <v>0.20759874077890189</v>
      </c>
      <c r="J137" s="20">
        <v>0</v>
      </c>
      <c r="K137" s="20">
        <v>6.2925849724939469E-3</v>
      </c>
      <c r="L137" s="20">
        <v>0.25606849076121224</v>
      </c>
      <c r="M137" s="20">
        <v>0.98039488923032936</v>
      </c>
    </row>
    <row r="138" spans="1:13" x14ac:dyDescent="0.35">
      <c r="B138" s="12" t="s">
        <v>6</v>
      </c>
      <c r="C138" s="20">
        <v>2.4900795391114516</v>
      </c>
      <c r="D138" s="20">
        <v>0.16867241090585339</v>
      </c>
      <c r="E138" s="20">
        <v>0</v>
      </c>
      <c r="G138" s="20" t="s">
        <v>6</v>
      </c>
      <c r="H138" s="20">
        <v>3.3243085881652856</v>
      </c>
      <c r="I138" s="20">
        <v>0.27130012676818532</v>
      </c>
      <c r="J138" s="20">
        <v>0</v>
      </c>
      <c r="K138" s="20">
        <v>5.3042862458601171E-3</v>
      </c>
      <c r="L138" s="20">
        <v>0.20395464967112348</v>
      </c>
      <c r="M138" s="20">
        <v>0.97925160782296583</v>
      </c>
    </row>
    <row r="139" spans="1:13" x14ac:dyDescent="0.35">
      <c r="B139" s="12" t="s">
        <v>7</v>
      </c>
      <c r="C139" s="20">
        <v>0.67310782322255824</v>
      </c>
      <c r="D139" s="20">
        <v>8.8976589436668821E-2</v>
      </c>
      <c r="E139" s="20">
        <v>3.8857805861880479E-14</v>
      </c>
      <c r="G139" s="20" t="s">
        <v>7</v>
      </c>
      <c r="H139" s="20">
        <v>0.97637444076803059</v>
      </c>
      <c r="I139" s="20">
        <v>0.12238662004414647</v>
      </c>
      <c r="J139" s="20">
        <v>1.5543122344752192E-15</v>
      </c>
      <c r="K139" s="20">
        <v>1.7254132035245912E-2</v>
      </c>
      <c r="L139" s="20">
        <v>0.31074326111656514</v>
      </c>
      <c r="M139" s="20">
        <v>0.9557199252296853</v>
      </c>
    </row>
    <row r="140" spans="1:13" x14ac:dyDescent="0.35">
      <c r="B140" s="12" t="s">
        <v>8</v>
      </c>
      <c r="C140" s="20">
        <v>0.78339743909379878</v>
      </c>
      <c r="D140" s="20">
        <v>0.10911641990786734</v>
      </c>
      <c r="E140" s="20">
        <v>6.9988459472369868E-13</v>
      </c>
      <c r="G140" s="20" t="s">
        <v>8</v>
      </c>
      <c r="H140" s="20">
        <v>1.1163710851741262</v>
      </c>
      <c r="I140" s="20">
        <v>0.16399462878748183</v>
      </c>
      <c r="J140" s="20">
        <v>9.9402708286788766E-12</v>
      </c>
      <c r="K140" s="20">
        <v>0.9205241386211197</v>
      </c>
      <c r="L140" s="20">
        <v>0.15064845342264785</v>
      </c>
      <c r="M140" s="20">
        <v>9.9374175555055899E-10</v>
      </c>
    </row>
    <row r="141" spans="1:13" x14ac:dyDescent="0.35">
      <c r="B141" s="12" t="s">
        <v>9</v>
      </c>
      <c r="C141" s="20">
        <v>0.49147875049621059</v>
      </c>
      <c r="D141" s="20">
        <v>8.2784815519209812E-2</v>
      </c>
      <c r="E141" s="20">
        <v>2.9059910033879532E-9</v>
      </c>
      <c r="G141" s="20" t="s">
        <v>9</v>
      </c>
      <c r="H141" s="20">
        <v>0.8066569364755467</v>
      </c>
      <c r="I141" s="20">
        <v>0.11614878622250779</v>
      </c>
      <c r="J141" s="20">
        <v>3.7838621125274585E-12</v>
      </c>
      <c r="K141" s="20">
        <v>0.28700291452604892</v>
      </c>
      <c r="L141" s="20">
        <v>0.23713606421113223</v>
      </c>
      <c r="M141" s="20">
        <v>0.22616843038580914</v>
      </c>
    </row>
    <row r="142" spans="1:13" x14ac:dyDescent="0.35">
      <c r="B142" s="12" t="s">
        <v>10</v>
      </c>
      <c r="C142" s="20">
        <v>0.40212580808076737</v>
      </c>
      <c r="D142" s="20">
        <v>0.10104084037687601</v>
      </c>
      <c r="E142" s="20">
        <v>6.8963302904734292E-5</v>
      </c>
      <c r="G142" s="20" t="s">
        <v>10</v>
      </c>
      <c r="H142" s="20">
        <v>0.74924536013576726</v>
      </c>
      <c r="I142" s="20">
        <v>0.15684378330696225</v>
      </c>
      <c r="J142" s="20">
        <v>1.7791507089803815E-6</v>
      </c>
      <c r="K142" s="20">
        <v>0.85297213171985076</v>
      </c>
      <c r="L142" s="20">
        <v>0.17101781403480615</v>
      </c>
      <c r="M142" s="20">
        <v>6.1127166839369806E-7</v>
      </c>
    </row>
    <row r="143" spans="1:13" x14ac:dyDescent="0.35">
      <c r="B143" s="12" t="s">
        <v>11</v>
      </c>
      <c r="C143" s="20">
        <v>1.336927261216577</v>
      </c>
      <c r="D143" s="20">
        <v>0.143863769853142</v>
      </c>
      <c r="E143" s="20">
        <v>0</v>
      </c>
      <c r="G143" s="20" t="s">
        <v>11</v>
      </c>
      <c r="H143" s="20">
        <v>1.5928037620575277</v>
      </c>
      <c r="I143" s="20">
        <v>0.22015503688531726</v>
      </c>
      <c r="J143" s="20">
        <v>4.6584958113271568E-13</v>
      </c>
      <c r="K143" s="20">
        <v>1.6438277422988912</v>
      </c>
      <c r="L143" s="20">
        <v>0.18583325593128011</v>
      </c>
      <c r="M143" s="20">
        <v>0</v>
      </c>
    </row>
    <row r="144" spans="1:13" x14ac:dyDescent="0.35">
      <c r="B144" s="12" t="s">
        <v>93</v>
      </c>
      <c r="C144" s="20">
        <v>-4.6527033304843465E-2</v>
      </c>
      <c r="D144" s="20">
        <v>0.12293861453261926</v>
      </c>
      <c r="E144" s="20">
        <v>0.70509080479015696</v>
      </c>
      <c r="G144" s="20" t="s">
        <v>93</v>
      </c>
      <c r="H144" s="20">
        <v>4.3865596861135246E-2</v>
      </c>
      <c r="I144" s="20">
        <v>0.14361911264270741</v>
      </c>
      <c r="J144" s="20">
        <v>0.76003861615220791</v>
      </c>
      <c r="K144" s="20">
        <v>3.4136765190955248E-3</v>
      </c>
      <c r="L144" s="20">
        <v>0.30844739971035767</v>
      </c>
      <c r="M144" s="20">
        <v>0.99116976122566558</v>
      </c>
    </row>
    <row r="145" spans="1:13" x14ac:dyDescent="0.35">
      <c r="B145" s="12" t="s">
        <v>94</v>
      </c>
      <c r="C145" s="20">
        <v>-0.80945282485754644</v>
      </c>
      <c r="D145" s="20">
        <v>0.11775429748944541</v>
      </c>
      <c r="E145" s="20">
        <v>6.2390093091835297E-12</v>
      </c>
      <c r="G145" s="20" t="s">
        <v>94</v>
      </c>
      <c r="H145" s="20">
        <v>-1.0312391166335542</v>
      </c>
      <c r="I145" s="20">
        <v>0.152595426026672</v>
      </c>
      <c r="J145" s="20">
        <v>1.3991474645536073E-11</v>
      </c>
      <c r="K145" s="20">
        <v>0.5582297977472267</v>
      </c>
      <c r="L145" s="20">
        <v>0.18323928246647608</v>
      </c>
      <c r="M145" s="20">
        <v>2.3155894685684686E-3</v>
      </c>
    </row>
    <row r="146" spans="1:13" x14ac:dyDescent="0.35">
      <c r="B146" s="12" t="s">
        <v>95</v>
      </c>
      <c r="C146" s="20">
        <v>-0.8673699290979362</v>
      </c>
      <c r="D146" s="20">
        <v>0.11392216282067708</v>
      </c>
      <c r="E146" s="20">
        <v>2.6645352591003757E-14</v>
      </c>
      <c r="G146" s="20" t="s">
        <v>95</v>
      </c>
      <c r="H146" s="20">
        <v>-1.4596557121758977</v>
      </c>
      <c r="I146" s="20">
        <v>0.20346973460750872</v>
      </c>
      <c r="J146" s="20">
        <v>7.2941652717872785E-13</v>
      </c>
      <c r="K146" s="20">
        <v>1.513104209595673</v>
      </c>
      <c r="L146" s="20">
        <v>0.21980313125646911</v>
      </c>
      <c r="M146" s="20">
        <v>5.8233418087638711E-12</v>
      </c>
    </row>
    <row r="147" spans="1:13" x14ac:dyDescent="0.35">
      <c r="B147" s="12" t="s">
        <v>47</v>
      </c>
      <c r="G147" s="20" t="s">
        <v>47</v>
      </c>
    </row>
    <row r="148" spans="1:13" x14ac:dyDescent="0.35">
      <c r="B148" s="12" t="s">
        <v>1</v>
      </c>
      <c r="C148" s="20" t="s">
        <v>2</v>
      </c>
      <c r="D148" s="20" t="s">
        <v>3</v>
      </c>
      <c r="E148" s="20" t="s">
        <v>4</v>
      </c>
      <c r="G148" s="20" t="s">
        <v>1</v>
      </c>
      <c r="H148" s="20" t="s">
        <v>2</v>
      </c>
      <c r="I148" s="20" t="s">
        <v>3</v>
      </c>
      <c r="J148" s="20" t="s">
        <v>4</v>
      </c>
    </row>
    <row r="149" spans="1:13" x14ac:dyDescent="0.35">
      <c r="B149" s="12" t="s">
        <v>59</v>
      </c>
      <c r="C149" s="20">
        <v>3.3261729739149093E-2</v>
      </c>
      <c r="D149" s="20">
        <v>7.7966986788182369E-2</v>
      </c>
      <c r="E149" s="20">
        <v>0.66966123111937392</v>
      </c>
      <c r="G149" s="20" t="s">
        <v>59</v>
      </c>
      <c r="H149" s="20">
        <v>6.9259862274792153E-2</v>
      </c>
      <c r="I149" s="20">
        <v>9.5855223192253772E-2</v>
      </c>
      <c r="J149" s="20">
        <v>0.46995850717238685</v>
      </c>
    </row>
    <row r="151" spans="1:13" x14ac:dyDescent="0.35">
      <c r="B151" s="12" t="s">
        <v>13</v>
      </c>
      <c r="G151" s="20" t="s">
        <v>13</v>
      </c>
    </row>
    <row r="152" spans="1:13" x14ac:dyDescent="0.35">
      <c r="B152" s="12" t="s">
        <v>14</v>
      </c>
      <c r="C152" s="20">
        <v>-2442.0648000182596</v>
      </c>
      <c r="G152" s="20" t="s">
        <v>14</v>
      </c>
      <c r="H152" s="20">
        <v>-2442.0648000182596</v>
      </c>
    </row>
    <row r="153" spans="1:13" x14ac:dyDescent="0.35">
      <c r="B153" s="12" t="s">
        <v>15</v>
      </c>
      <c r="C153" s="20">
        <v>-2039.8055464888066</v>
      </c>
      <c r="G153" s="20" t="s">
        <v>15</v>
      </c>
      <c r="H153" s="20">
        <v>-1897.3311495884202</v>
      </c>
    </row>
    <row r="154" spans="1:13" x14ac:dyDescent="0.35">
      <c r="B154" s="12" t="s">
        <v>16</v>
      </c>
      <c r="C154" s="20">
        <v>0.1647209580705824</v>
      </c>
      <c r="G154" s="20" t="s">
        <v>16</v>
      </c>
      <c r="H154" s="20">
        <v>0.22306273380860586</v>
      </c>
    </row>
    <row r="155" spans="1:13" x14ac:dyDescent="0.35">
      <c r="B155" s="12" t="s">
        <v>17</v>
      </c>
      <c r="C155" s="20">
        <v>0.42215280889318485</v>
      </c>
      <c r="G155" s="20" t="s">
        <v>17</v>
      </c>
      <c r="H155" s="20">
        <v>0.45059274226169627</v>
      </c>
    </row>
    <row r="156" spans="1:13" x14ac:dyDescent="0.35">
      <c r="B156" s="12" t="s">
        <v>18</v>
      </c>
      <c r="C156" s="20">
        <v>1.7864663238970515</v>
      </c>
      <c r="G156" s="20" t="s">
        <v>18</v>
      </c>
      <c r="H156" s="20">
        <v>1.6711971392119627</v>
      </c>
    </row>
    <row r="157" spans="1:13" x14ac:dyDescent="0.35">
      <c r="B157" s="12" t="s">
        <v>19</v>
      </c>
      <c r="C157" s="20">
        <v>2296</v>
      </c>
      <c r="G157" s="20" t="s">
        <v>19</v>
      </c>
      <c r="H157" s="20">
        <v>2296</v>
      </c>
    </row>
    <row r="158" spans="1:13" x14ac:dyDescent="0.35">
      <c r="B158" s="12" t="s">
        <v>20</v>
      </c>
      <c r="C158" s="20">
        <v>11</v>
      </c>
      <c r="G158" s="20" t="s">
        <v>20</v>
      </c>
      <c r="H158" s="20">
        <v>21</v>
      </c>
    </row>
    <row r="160" spans="1:13" x14ac:dyDescent="0.35">
      <c r="A160" s="1" t="s">
        <v>85</v>
      </c>
    </row>
    <row r="161" spans="2:13" x14ac:dyDescent="0.35">
      <c r="B161" s="13" t="s">
        <v>0</v>
      </c>
      <c r="G161" s="20" t="s">
        <v>21</v>
      </c>
    </row>
    <row r="162" spans="2:13" x14ac:dyDescent="0.35">
      <c r="B162" s="13"/>
      <c r="H162" s="20" t="s">
        <v>22</v>
      </c>
      <c r="K162" s="20" t="s">
        <v>23</v>
      </c>
    </row>
    <row r="163" spans="2:13" x14ac:dyDescent="0.35">
      <c r="B163" s="13" t="s">
        <v>1</v>
      </c>
      <c r="C163" s="20" t="s">
        <v>2</v>
      </c>
      <c r="D163" s="20" t="s">
        <v>3</v>
      </c>
      <c r="E163" s="20" t="s">
        <v>4</v>
      </c>
      <c r="G163" s="20" t="s">
        <v>1</v>
      </c>
      <c r="H163" s="20" t="s">
        <v>2</v>
      </c>
      <c r="I163" s="20" t="s">
        <v>3</v>
      </c>
      <c r="J163" s="20" t="s">
        <v>4</v>
      </c>
      <c r="K163" s="20" t="s">
        <v>2</v>
      </c>
      <c r="L163" s="20" t="s">
        <v>3</v>
      </c>
      <c r="M163" s="20" t="s">
        <v>4</v>
      </c>
    </row>
    <row r="164" spans="2:13" x14ac:dyDescent="0.35">
      <c r="B164" s="13" t="s">
        <v>5</v>
      </c>
      <c r="C164" s="20">
        <v>1.9992268527571035</v>
      </c>
      <c r="D164" s="20">
        <v>9.4918102706454496E-2</v>
      </c>
      <c r="E164" s="20">
        <v>0</v>
      </c>
      <c r="G164" s="20" t="s">
        <v>5</v>
      </c>
      <c r="H164" s="20">
        <v>2.6599428547786768</v>
      </c>
      <c r="I164" s="20">
        <v>0.14762470961669932</v>
      </c>
      <c r="J164" s="20">
        <v>0</v>
      </c>
      <c r="K164" s="20">
        <v>6.131602053438193E-3</v>
      </c>
      <c r="L164" s="20">
        <v>0.26510123769278832</v>
      </c>
      <c r="M164" s="20">
        <v>0.98154714596026826</v>
      </c>
    </row>
    <row r="165" spans="2:13" x14ac:dyDescent="0.35">
      <c r="B165" s="13" t="s">
        <v>60</v>
      </c>
      <c r="C165" s="20">
        <v>3.4802440672393312E-2</v>
      </c>
      <c r="D165" s="20">
        <v>0.15955663499445222</v>
      </c>
      <c r="E165" s="20">
        <v>0.82733587142239284</v>
      </c>
      <c r="G165" s="20" t="s">
        <v>60</v>
      </c>
      <c r="H165" s="20">
        <v>4.8567263917601584E-2</v>
      </c>
      <c r="I165" s="20">
        <v>0.20048071712624821</v>
      </c>
      <c r="J165" s="20">
        <v>0.80858332296225521</v>
      </c>
      <c r="K165" s="20">
        <v>0.11343816373590197</v>
      </c>
      <c r="L165" s="20">
        <v>0.37229311491196199</v>
      </c>
      <c r="M165" s="20">
        <v>0.76059372561572824</v>
      </c>
    </row>
    <row r="166" spans="2:13" x14ac:dyDescent="0.35">
      <c r="B166" s="13" t="s">
        <v>61</v>
      </c>
      <c r="C166" s="20">
        <v>-0.1547078304087677</v>
      </c>
      <c r="D166" s="20">
        <v>0.16084905810125605</v>
      </c>
      <c r="E166" s="20">
        <v>0.3361400630542688</v>
      </c>
      <c r="G166" s="20" t="s">
        <v>61</v>
      </c>
      <c r="H166" s="20">
        <v>-0.23871021328469022</v>
      </c>
      <c r="I166" s="20">
        <v>0.20316389006808977</v>
      </c>
      <c r="J166" s="20">
        <v>0.2400092047448239</v>
      </c>
      <c r="K166" s="20">
        <v>3.4003363249115468E-3</v>
      </c>
      <c r="L166" s="20">
        <v>0.35045079534573387</v>
      </c>
      <c r="M166" s="20">
        <v>0.99225844734227642</v>
      </c>
    </row>
    <row r="167" spans="2:13" x14ac:dyDescent="0.35">
      <c r="B167" s="13" t="s">
        <v>6</v>
      </c>
      <c r="C167" s="20">
        <v>2.5581117029572789</v>
      </c>
      <c r="D167" s="20">
        <v>0.11397324922262951</v>
      </c>
      <c r="E167" s="20">
        <v>0</v>
      </c>
      <c r="G167" s="20" t="s">
        <v>6</v>
      </c>
      <c r="H167" s="20">
        <v>3.5393978203909602</v>
      </c>
      <c r="I167" s="20">
        <v>0.1862101879696115</v>
      </c>
      <c r="J167" s="20">
        <v>0</v>
      </c>
      <c r="K167" s="20">
        <v>2.5741635003490287E-2</v>
      </c>
      <c r="L167" s="20">
        <v>0.2113920141168748</v>
      </c>
      <c r="M167" s="20">
        <v>0.9030795647006975</v>
      </c>
    </row>
    <row r="168" spans="2:13" x14ac:dyDescent="0.35">
      <c r="B168" s="13" t="s">
        <v>62</v>
      </c>
      <c r="C168" s="20">
        <v>-8.3915002005850295E-2</v>
      </c>
      <c r="D168" s="20">
        <v>0.19187442756841977</v>
      </c>
      <c r="E168" s="20">
        <v>0.6618623724070607</v>
      </c>
      <c r="G168" s="20" t="s">
        <v>62</v>
      </c>
      <c r="H168" s="20">
        <v>-0.12645197782429762</v>
      </c>
      <c r="I168" s="20">
        <v>0.25656962560883206</v>
      </c>
      <c r="J168" s="20">
        <v>0.62211406769889965</v>
      </c>
      <c r="K168" s="20">
        <v>4.3168340633445296E-3</v>
      </c>
      <c r="L168" s="20">
        <v>0.18614086721480727</v>
      </c>
      <c r="M168" s="20">
        <v>0.98149774103301812</v>
      </c>
    </row>
    <row r="169" spans="2:13" x14ac:dyDescent="0.35">
      <c r="B169" s="13" t="s">
        <v>63</v>
      </c>
      <c r="C169" s="20">
        <v>-0.15270187479099429</v>
      </c>
      <c r="D169" s="20">
        <v>0.19426960573167745</v>
      </c>
      <c r="E169" s="20">
        <v>0.43184949988492738</v>
      </c>
      <c r="G169" s="20" t="s">
        <v>63</v>
      </c>
      <c r="H169" s="20">
        <v>-0.24366837727223056</v>
      </c>
      <c r="I169" s="20">
        <v>0.26163818850849446</v>
      </c>
      <c r="J169" s="20">
        <v>0.3516890485067834</v>
      </c>
      <c r="K169" s="20">
        <v>2.1353920527522963E-3</v>
      </c>
      <c r="L169" s="20">
        <v>0.20609336288813154</v>
      </c>
      <c r="M169" s="20">
        <v>0.99173303865178908</v>
      </c>
    </row>
    <row r="170" spans="2:13" x14ac:dyDescent="0.35">
      <c r="B170" s="13" t="s">
        <v>7</v>
      </c>
      <c r="C170" s="20">
        <v>0.69417846879325573</v>
      </c>
      <c r="D170" s="20">
        <v>8.1823181527167596E-2</v>
      </c>
      <c r="E170" s="20">
        <v>0</v>
      </c>
      <c r="G170" s="20" t="s">
        <v>7</v>
      </c>
      <c r="H170" s="20">
        <v>1.0502419716620095</v>
      </c>
      <c r="I170" s="20">
        <v>0.10653599367664322</v>
      </c>
      <c r="J170" s="20">
        <v>0</v>
      </c>
      <c r="K170" s="20">
        <v>1.3371151707450523E-2</v>
      </c>
      <c r="L170" s="20">
        <v>0.30502236404641286</v>
      </c>
      <c r="M170" s="20">
        <v>0.96503463072781104</v>
      </c>
    </row>
    <row r="171" spans="2:13" x14ac:dyDescent="0.35">
      <c r="B171" s="13" t="s">
        <v>64</v>
      </c>
      <c r="C171" s="20">
        <v>0.19953956506180257</v>
      </c>
      <c r="D171" s="20">
        <v>0.13593608342405714</v>
      </c>
      <c r="E171" s="20">
        <v>0.14213341032218985</v>
      </c>
      <c r="G171" s="20" t="s">
        <v>64</v>
      </c>
      <c r="H171" s="20">
        <v>0.30345187369371074</v>
      </c>
      <c r="I171" s="20">
        <v>0.16857467739273047</v>
      </c>
      <c r="J171" s="20">
        <v>7.1844290596261962E-2</v>
      </c>
      <c r="K171" s="20">
        <v>0.17034491124725695</v>
      </c>
      <c r="L171" s="20">
        <v>0.38283681565842914</v>
      </c>
      <c r="M171" s="20">
        <v>0.65635273528113869</v>
      </c>
    </row>
    <row r="172" spans="2:13" x14ac:dyDescent="0.35">
      <c r="B172" s="13" t="s">
        <v>65</v>
      </c>
      <c r="C172" s="20">
        <v>-0.22849987783592068</v>
      </c>
      <c r="D172" s="20">
        <v>0.13729200613157336</v>
      </c>
      <c r="E172" s="20">
        <v>9.6045520910992499E-2</v>
      </c>
      <c r="G172" s="20" t="s">
        <v>65</v>
      </c>
      <c r="H172" s="20">
        <v>-0.37468451346567949</v>
      </c>
      <c r="I172" s="20">
        <v>0.17306787711615013</v>
      </c>
      <c r="J172" s="20">
        <v>3.0390977784394035E-2</v>
      </c>
      <c r="K172" s="20">
        <v>6.5478399411243388E-3</v>
      </c>
      <c r="L172" s="20">
        <v>0.18877882327624898</v>
      </c>
      <c r="M172" s="20">
        <v>0.97233072576691182</v>
      </c>
    </row>
    <row r="173" spans="2:13" x14ac:dyDescent="0.35">
      <c r="B173" s="13" t="s">
        <v>8</v>
      </c>
      <c r="C173" s="20">
        <v>0.81122776915374828</v>
      </c>
      <c r="D173" s="20">
        <v>0.10264953601813745</v>
      </c>
      <c r="E173" s="20">
        <v>2.6645352591003757E-15</v>
      </c>
      <c r="G173" s="20" t="s">
        <v>8</v>
      </c>
      <c r="H173" s="20">
        <v>1.1982793829547216</v>
      </c>
      <c r="I173" s="20">
        <v>0.15373578894405576</v>
      </c>
      <c r="J173" s="20">
        <v>6.4392935428259079E-15</v>
      </c>
      <c r="K173" s="20">
        <v>0.94750738956726599</v>
      </c>
      <c r="L173" s="20">
        <v>0.20777995613609693</v>
      </c>
      <c r="M173" s="20">
        <v>5.111753629050142E-6</v>
      </c>
    </row>
    <row r="174" spans="2:13" x14ac:dyDescent="0.35">
      <c r="B174" s="13" t="s">
        <v>66</v>
      </c>
      <c r="C174" s="20">
        <v>0.26711456082806639</v>
      </c>
      <c r="D174" s="20">
        <v>0.16969729317980115</v>
      </c>
      <c r="E174" s="20">
        <v>0.11547243527375262</v>
      </c>
      <c r="G174" s="20" t="s">
        <v>66</v>
      </c>
      <c r="H174" s="20">
        <v>0.39650860047282349</v>
      </c>
      <c r="I174" s="20">
        <v>0.24424431247295653</v>
      </c>
      <c r="J174" s="20">
        <v>0.10450183989704476</v>
      </c>
      <c r="K174" s="20">
        <v>0.32190928618112974</v>
      </c>
      <c r="L174" s="20">
        <v>0.4910594017482639</v>
      </c>
      <c r="M174" s="20">
        <v>0.5121198716026234</v>
      </c>
    </row>
    <row r="175" spans="2:13" x14ac:dyDescent="0.35">
      <c r="B175" s="13" t="s">
        <v>67</v>
      </c>
      <c r="C175" s="20">
        <v>-0.35013022861528825</v>
      </c>
      <c r="D175" s="20">
        <v>0.17247921735265928</v>
      </c>
      <c r="E175" s="20">
        <v>4.2358061327758101E-2</v>
      </c>
      <c r="G175" s="20" t="s">
        <v>67</v>
      </c>
      <c r="H175" s="20">
        <v>-0.5598324273521269</v>
      </c>
      <c r="I175" s="20">
        <v>0.25323165632381139</v>
      </c>
      <c r="J175" s="20">
        <v>2.7053005396008079E-2</v>
      </c>
      <c r="K175" s="20">
        <v>5.0806739774939956E-2</v>
      </c>
      <c r="L175" s="20">
        <v>0.50533625864448617</v>
      </c>
      <c r="M175" s="20">
        <v>0.91991526330843931</v>
      </c>
    </row>
    <row r="176" spans="2:13" x14ac:dyDescent="0.35">
      <c r="B176" s="13" t="s">
        <v>9</v>
      </c>
      <c r="C176" s="20">
        <v>0.50295863762329729</v>
      </c>
      <c r="D176" s="20">
        <v>8.0009235782907459E-2</v>
      </c>
      <c r="E176" s="20">
        <v>3.2521096926529935E-10</v>
      </c>
      <c r="G176" s="20" t="s">
        <v>9</v>
      </c>
      <c r="H176" s="20">
        <v>0.85790173097418854</v>
      </c>
      <c r="I176" s="20">
        <v>0.10749333603092631</v>
      </c>
      <c r="J176" s="20">
        <v>1.5543122344752192E-15</v>
      </c>
      <c r="K176" s="20">
        <v>0.21589039056282969</v>
      </c>
      <c r="L176" s="20">
        <v>0.43880077886848162</v>
      </c>
      <c r="M176" s="20">
        <v>0.62271868726474611</v>
      </c>
    </row>
    <row r="177" spans="2:13" x14ac:dyDescent="0.35">
      <c r="B177" s="13" t="s">
        <v>68</v>
      </c>
      <c r="C177" s="20">
        <v>2.6684391802951832E-2</v>
      </c>
      <c r="D177" s="20">
        <v>0.13274353213306336</v>
      </c>
      <c r="E177" s="20">
        <v>0.84068124511031206</v>
      </c>
      <c r="G177" s="20" t="s">
        <v>68</v>
      </c>
      <c r="H177" s="20">
        <v>8.089793163718921E-2</v>
      </c>
      <c r="I177" s="20">
        <v>0.17187994262078152</v>
      </c>
      <c r="J177" s="20">
        <v>0.63787973930208652</v>
      </c>
      <c r="K177" s="20">
        <v>0.18647053708299388</v>
      </c>
      <c r="L177" s="20">
        <v>0.40152987577774324</v>
      </c>
      <c r="M177" s="20">
        <v>0.64236107810901055</v>
      </c>
    </row>
    <row r="178" spans="2:13" x14ac:dyDescent="0.35">
      <c r="B178" s="13" t="s">
        <v>69</v>
      </c>
      <c r="C178" s="20">
        <v>-1.0196258895569351E-2</v>
      </c>
      <c r="D178" s="20">
        <v>0.13431756897172953</v>
      </c>
      <c r="E178" s="20">
        <v>0.93948944385918232</v>
      </c>
      <c r="G178" s="20" t="s">
        <v>69</v>
      </c>
      <c r="H178" s="20">
        <v>-7.2828100041033933E-2</v>
      </c>
      <c r="I178" s="20">
        <v>0.17525112974973694</v>
      </c>
      <c r="J178" s="20">
        <v>0.6777289089835612</v>
      </c>
      <c r="K178" s="20">
        <v>7.8404930867139219E-2</v>
      </c>
      <c r="L178" s="20">
        <v>0.50759441946410533</v>
      </c>
      <c r="M178" s="20">
        <v>0.87724410178005519</v>
      </c>
    </row>
    <row r="179" spans="2:13" x14ac:dyDescent="0.35">
      <c r="B179" s="13" t="s">
        <v>10</v>
      </c>
      <c r="C179" s="20">
        <v>0.41824967507810995</v>
      </c>
      <c r="D179" s="20">
        <v>0.10108720159439356</v>
      </c>
      <c r="E179" s="20">
        <v>3.5108958952312364E-5</v>
      </c>
      <c r="G179" s="20" t="s">
        <v>10</v>
      </c>
      <c r="H179" s="20">
        <v>0.79896752462183085</v>
      </c>
      <c r="I179" s="20">
        <v>0.15664127609226572</v>
      </c>
      <c r="J179" s="20">
        <v>3.385438105407701E-7</v>
      </c>
      <c r="K179" s="20">
        <v>0.75005500069020659</v>
      </c>
      <c r="L179" s="20">
        <v>0.23391050417697368</v>
      </c>
      <c r="M179" s="20">
        <v>1.3431844716011998E-3</v>
      </c>
    </row>
    <row r="180" spans="2:13" x14ac:dyDescent="0.35">
      <c r="B180" s="13" t="s">
        <v>70</v>
      </c>
      <c r="C180" s="20">
        <v>0.22874148621477153</v>
      </c>
      <c r="D180" s="20">
        <v>0.16995101271028673</v>
      </c>
      <c r="E180" s="20">
        <v>0.17832638382097699</v>
      </c>
      <c r="G180" s="20" t="s">
        <v>70</v>
      </c>
      <c r="H180" s="20">
        <v>0.35501186014830149</v>
      </c>
      <c r="I180" s="20">
        <v>0.24585482546113102</v>
      </c>
      <c r="J180" s="20">
        <v>0.14874184466018248</v>
      </c>
      <c r="K180" s="20">
        <v>0.10683083219913013</v>
      </c>
      <c r="L180" s="20">
        <v>0.41153391605722334</v>
      </c>
      <c r="M180" s="20">
        <v>0.79517865813438648</v>
      </c>
    </row>
    <row r="181" spans="2:13" x14ac:dyDescent="0.35">
      <c r="B181" s="13" t="s">
        <v>71</v>
      </c>
      <c r="C181" s="20">
        <v>-0.30806836983702884</v>
      </c>
      <c r="D181" s="20">
        <v>0.16972489202799909</v>
      </c>
      <c r="E181" s="20">
        <v>6.9507892928161397E-2</v>
      </c>
      <c r="G181" s="20" t="s">
        <v>71</v>
      </c>
      <c r="H181" s="20">
        <v>-0.49439628085900622</v>
      </c>
      <c r="I181" s="20">
        <v>0.25617021131571427</v>
      </c>
      <c r="J181" s="20">
        <v>5.3612751993422192E-2</v>
      </c>
      <c r="K181" s="20">
        <v>0.54603626277158723</v>
      </c>
      <c r="L181" s="20">
        <v>0.27908880291472288</v>
      </c>
      <c r="M181" s="20">
        <v>5.0406695749978692E-2</v>
      </c>
    </row>
    <row r="182" spans="2:13" x14ac:dyDescent="0.35">
      <c r="B182" s="13" t="s">
        <v>11</v>
      </c>
      <c r="C182" s="20">
        <v>1.368915649058503</v>
      </c>
      <c r="D182" s="20">
        <v>0.1308745087261716</v>
      </c>
      <c r="E182" s="20">
        <v>0</v>
      </c>
      <c r="G182" s="20" t="s">
        <v>11</v>
      </c>
      <c r="H182" s="20">
        <v>1.6962427309911412</v>
      </c>
      <c r="I182" s="20">
        <v>0.20767863339210205</v>
      </c>
      <c r="J182" s="20">
        <v>2.2204460492503131E-16</v>
      </c>
      <c r="K182" s="20">
        <v>1.6909315414213208</v>
      </c>
      <c r="L182" s="20">
        <v>0.17719874450241482</v>
      </c>
      <c r="M182" s="20">
        <v>0</v>
      </c>
    </row>
    <row r="183" spans="2:13" x14ac:dyDescent="0.35">
      <c r="B183" s="13" t="s">
        <v>72</v>
      </c>
      <c r="C183" s="20">
        <v>0.26319159843198914</v>
      </c>
      <c r="D183" s="20">
        <v>0.21771770695804143</v>
      </c>
      <c r="E183" s="20">
        <v>0.22671421577001882</v>
      </c>
      <c r="G183" s="20" t="s">
        <v>72</v>
      </c>
      <c r="H183" s="20">
        <v>0.46528863261967274</v>
      </c>
      <c r="I183" s="20">
        <v>0.32756232370305632</v>
      </c>
      <c r="J183" s="20">
        <v>0.1554742904800932</v>
      </c>
      <c r="K183" s="20">
        <v>0.16627244117558901</v>
      </c>
      <c r="L183" s="20">
        <v>0.42643013794599605</v>
      </c>
      <c r="M183" s="20">
        <v>0.69659778211806822</v>
      </c>
    </row>
    <row r="184" spans="2:13" x14ac:dyDescent="0.35">
      <c r="B184" s="13" t="s">
        <v>73</v>
      </c>
      <c r="C184" s="20">
        <v>-0.24286525903140638</v>
      </c>
      <c r="D184" s="20">
        <v>0.22073156425613621</v>
      </c>
      <c r="E184" s="20">
        <v>0.27121264263342582</v>
      </c>
      <c r="G184" s="20" t="s">
        <v>73</v>
      </c>
      <c r="H184" s="20">
        <v>-0.41077803072424007</v>
      </c>
      <c r="I184" s="20">
        <v>0.33613177348457141</v>
      </c>
      <c r="J184" s="20">
        <v>0.2216794982961221</v>
      </c>
      <c r="K184" s="20">
        <v>0.45393502902275573</v>
      </c>
      <c r="L184" s="20">
        <v>0.34940333661598055</v>
      </c>
      <c r="M184" s="20">
        <v>0.19388491088401549</v>
      </c>
    </row>
    <row r="185" spans="2:13" x14ac:dyDescent="0.35">
      <c r="B185" s="13" t="s">
        <v>108</v>
      </c>
      <c r="C185" s="20">
        <v>-5.4583708065207147E-2</v>
      </c>
      <c r="D185" s="20">
        <v>0.12611980567400555</v>
      </c>
      <c r="E185" s="20">
        <v>0.66516551056037465</v>
      </c>
      <c r="G185" s="20" t="s">
        <v>108</v>
      </c>
      <c r="H185" s="20">
        <v>3.5777053587320376E-2</v>
      </c>
      <c r="I185" s="20">
        <v>0.1524064542643784</v>
      </c>
      <c r="J185" s="20">
        <v>0.81440461887679083</v>
      </c>
      <c r="K185" s="20">
        <v>3.8072258425374851E-3</v>
      </c>
      <c r="L185" s="20">
        <v>0.30809240454810427</v>
      </c>
      <c r="M185" s="20">
        <v>0.99014045992974942</v>
      </c>
    </row>
    <row r="186" spans="2:13" x14ac:dyDescent="0.35">
      <c r="B186" s="13" t="s">
        <v>109</v>
      </c>
      <c r="C186" s="20">
        <v>0.12458778780660783</v>
      </c>
      <c r="D186" s="20">
        <v>0.21410264828757103</v>
      </c>
      <c r="E186" s="20">
        <v>0.56062945719226853</v>
      </c>
      <c r="G186" s="20" t="s">
        <v>109</v>
      </c>
      <c r="H186" s="20">
        <v>0.15633068228606589</v>
      </c>
      <c r="I186" s="20">
        <v>0.25789800918033562</v>
      </c>
      <c r="J186" s="20">
        <v>0.54440020850840876</v>
      </c>
      <c r="K186" s="20">
        <v>1.2074706909874913E-2</v>
      </c>
      <c r="L186" s="20">
        <v>0.27688391278319324</v>
      </c>
      <c r="M186" s="20">
        <v>0.96521585773514351</v>
      </c>
    </row>
    <row r="187" spans="2:13" x14ac:dyDescent="0.35">
      <c r="B187" s="13" t="s">
        <v>110</v>
      </c>
      <c r="C187" s="20">
        <v>-1.3581605170148569E-3</v>
      </c>
      <c r="D187" s="20">
        <v>0.21073206401030517</v>
      </c>
      <c r="E187" s="20">
        <v>0.99485769851546624</v>
      </c>
      <c r="G187" s="20" t="s">
        <v>110</v>
      </c>
      <c r="H187" s="20">
        <v>5.2666691383464991E-2</v>
      </c>
      <c r="I187" s="20">
        <v>0.25906780398887319</v>
      </c>
      <c r="J187" s="20">
        <v>0.83890596522350691</v>
      </c>
      <c r="K187" s="20">
        <v>2.5353821717275724E-2</v>
      </c>
      <c r="L187" s="20">
        <v>0.38626048655214568</v>
      </c>
      <c r="M187" s="20">
        <v>0.94766509499556117</v>
      </c>
    </row>
    <row r="188" spans="2:13" x14ac:dyDescent="0.35">
      <c r="B188" s="13" t="s">
        <v>111</v>
      </c>
      <c r="C188" s="20">
        <v>-0.84060025182583886</v>
      </c>
      <c r="D188" s="20">
        <v>0.11190553011421167</v>
      </c>
      <c r="E188" s="20">
        <v>5.8397731095283234E-14</v>
      </c>
      <c r="G188" s="20" t="s">
        <v>111</v>
      </c>
      <c r="H188" s="20">
        <v>-1.1099424916819463</v>
      </c>
      <c r="I188" s="20">
        <v>0.14485818085717192</v>
      </c>
      <c r="J188" s="20">
        <v>1.8207657603852567E-14</v>
      </c>
      <c r="K188" s="20">
        <v>0.6025900066670391</v>
      </c>
      <c r="L188" s="20">
        <v>0.18355056089577537</v>
      </c>
      <c r="M188" s="20">
        <v>1.0272153841084375E-3</v>
      </c>
    </row>
    <row r="189" spans="2:13" x14ac:dyDescent="0.35">
      <c r="B189" s="13" t="s">
        <v>112</v>
      </c>
      <c r="C189" s="20">
        <v>-4.3387180012206185E-2</v>
      </c>
      <c r="D189" s="20">
        <v>0.18817070210209536</v>
      </c>
      <c r="E189" s="20">
        <v>0.81764614597933738</v>
      </c>
      <c r="G189" s="20" t="s">
        <v>112</v>
      </c>
      <c r="H189" s="20">
        <v>-4.051281831914403E-2</v>
      </c>
      <c r="I189" s="20">
        <v>0.24184404322232539</v>
      </c>
      <c r="J189" s="20">
        <v>0.86696382638056413</v>
      </c>
      <c r="K189" s="20">
        <v>1.3543844677925214E-2</v>
      </c>
      <c r="L189" s="20">
        <v>0.22703376191732327</v>
      </c>
      <c r="M189" s="20">
        <v>0.95242990184031351</v>
      </c>
    </row>
    <row r="190" spans="2:13" x14ac:dyDescent="0.35">
      <c r="B190" s="13" t="s">
        <v>113</v>
      </c>
      <c r="C190" s="20">
        <v>0.13741152376258164</v>
      </c>
      <c r="D190" s="20">
        <v>0.18926343480890831</v>
      </c>
      <c r="E190" s="20">
        <v>0.46781846153665008</v>
      </c>
      <c r="G190" s="20" t="s">
        <v>113</v>
      </c>
      <c r="H190" s="20">
        <v>0.23073269863330365</v>
      </c>
      <c r="I190" s="20">
        <v>0.24550537790456453</v>
      </c>
      <c r="J190" s="20">
        <v>0.34730606490656735</v>
      </c>
      <c r="K190" s="20">
        <v>8.8840211115031858E-3</v>
      </c>
      <c r="L190" s="20">
        <v>0.29290154438975508</v>
      </c>
      <c r="M190" s="20">
        <v>0.97580300716448654</v>
      </c>
    </row>
    <row r="191" spans="2:13" x14ac:dyDescent="0.35">
      <c r="B191" s="13" t="s">
        <v>114</v>
      </c>
      <c r="C191" s="20">
        <v>-0.89135820080941197</v>
      </c>
      <c r="D191" s="20">
        <v>0.10602915384691985</v>
      </c>
      <c r="E191" s="20">
        <v>0</v>
      </c>
      <c r="G191" s="20" t="s">
        <v>114</v>
      </c>
      <c r="H191" s="20">
        <v>-1.5670086604061504</v>
      </c>
      <c r="I191" s="20">
        <v>0.19023646723252349</v>
      </c>
      <c r="J191" s="20">
        <v>2.2204460492503131E-16</v>
      </c>
      <c r="K191" s="20">
        <v>1.5528285351597075</v>
      </c>
      <c r="L191" s="20">
        <v>0.2750753076493303</v>
      </c>
      <c r="M191" s="20">
        <v>1.6508207023591126E-8</v>
      </c>
    </row>
    <row r="192" spans="2:13" x14ac:dyDescent="0.35">
      <c r="B192" s="13" t="s">
        <v>115</v>
      </c>
      <c r="C192" s="20">
        <v>-0.22018668165973407</v>
      </c>
      <c r="D192" s="20">
        <v>0.17500223584584046</v>
      </c>
      <c r="E192" s="20">
        <v>0.20832177267367724</v>
      </c>
      <c r="G192" s="20" t="s">
        <v>115</v>
      </c>
      <c r="H192" s="20">
        <v>-0.32161398033858102</v>
      </c>
      <c r="I192" s="20">
        <v>0.29620689247171095</v>
      </c>
      <c r="J192" s="20">
        <v>0.27757863668348048</v>
      </c>
      <c r="K192" s="20">
        <v>0.44673264359421622</v>
      </c>
      <c r="L192" s="20">
        <v>0.62679765422730094</v>
      </c>
      <c r="M192" s="20">
        <v>0.47601763632754457</v>
      </c>
    </row>
    <row r="193" spans="1:13" x14ac:dyDescent="0.35">
      <c r="B193" s="13" t="s">
        <v>116</v>
      </c>
      <c r="C193" s="20">
        <v>0.36921944183451033</v>
      </c>
      <c r="D193" s="20">
        <v>0.17624785789602276</v>
      </c>
      <c r="E193" s="20">
        <v>3.6180990555167991E-2</v>
      </c>
      <c r="G193" s="20" t="s">
        <v>116</v>
      </c>
      <c r="H193" s="20">
        <v>0.63414358122444969</v>
      </c>
      <c r="I193" s="20">
        <v>0.30646949648824662</v>
      </c>
      <c r="J193" s="20">
        <v>3.8528271826710814E-2</v>
      </c>
      <c r="K193" s="20">
        <v>0.20860581280278573</v>
      </c>
      <c r="L193" s="20">
        <v>0.97802333146127485</v>
      </c>
      <c r="M193" s="20">
        <v>0.83109820795256839</v>
      </c>
    </row>
    <row r="194" spans="1:13" x14ac:dyDescent="0.35">
      <c r="B194" s="13"/>
    </row>
    <row r="195" spans="1:13" x14ac:dyDescent="0.35">
      <c r="B195" s="13" t="s">
        <v>13</v>
      </c>
      <c r="G195" s="20" t="s">
        <v>13</v>
      </c>
    </row>
    <row r="196" spans="1:13" x14ac:dyDescent="0.35">
      <c r="B196" s="13" t="s">
        <v>14</v>
      </c>
      <c r="C196" s="20">
        <v>-2442.0647999999678</v>
      </c>
      <c r="G196" s="20" t="s">
        <v>14</v>
      </c>
      <c r="H196" s="20">
        <v>-2442.0647999999678</v>
      </c>
    </row>
    <row r="197" spans="1:13" x14ac:dyDescent="0.35">
      <c r="B197" s="13" t="s">
        <v>15</v>
      </c>
      <c r="C197" s="20">
        <v>-2029.437536444487</v>
      </c>
      <c r="G197" s="20" t="s">
        <v>15</v>
      </c>
      <c r="H197" s="20">
        <v>-1884.8550018613737</v>
      </c>
    </row>
    <row r="198" spans="1:13" x14ac:dyDescent="0.35">
      <c r="B198" s="13" t="s">
        <v>16</v>
      </c>
      <c r="C198" s="20">
        <v>0.16896654976374348</v>
      </c>
      <c r="G198" s="20" t="s">
        <v>16</v>
      </c>
      <c r="H198" s="20">
        <v>0.22817158583940989</v>
      </c>
    </row>
    <row r="199" spans="1:13" x14ac:dyDescent="0.35">
      <c r="B199" s="13" t="s">
        <v>17</v>
      </c>
      <c r="C199" s="20">
        <v>0.42396605463737763</v>
      </c>
      <c r="G199" s="20" t="s">
        <v>17</v>
      </c>
      <c r="H199" s="20">
        <v>0.45312046372102033</v>
      </c>
    </row>
    <row r="200" spans="1:13" x14ac:dyDescent="0.35">
      <c r="B200" s="13" t="s">
        <v>18</v>
      </c>
      <c r="C200" s="20">
        <v>1.7942927983196664</v>
      </c>
      <c r="G200" s="20" t="s">
        <v>18</v>
      </c>
      <c r="H200" s="20">
        <v>1.6955510328867518</v>
      </c>
    </row>
    <row r="201" spans="1:13" x14ac:dyDescent="0.35">
      <c r="B201" s="13" t="s">
        <v>19</v>
      </c>
      <c r="C201" s="20">
        <v>2296</v>
      </c>
      <c r="G201" s="20" t="s">
        <v>19</v>
      </c>
      <c r="H201" s="20">
        <v>2296</v>
      </c>
    </row>
    <row r="202" spans="1:13" x14ac:dyDescent="0.35">
      <c r="B202" s="13" t="s">
        <v>20</v>
      </c>
      <c r="C202" s="20">
        <v>30</v>
      </c>
      <c r="G202" s="20" t="s">
        <v>20</v>
      </c>
      <c r="H202" s="20">
        <v>60</v>
      </c>
    </row>
    <row r="204" spans="1:13" x14ac:dyDescent="0.35">
      <c r="A204" s="1" t="s">
        <v>86</v>
      </c>
    </row>
    <row r="205" spans="1:13" x14ac:dyDescent="0.35">
      <c r="B205" s="13" t="s">
        <v>0</v>
      </c>
      <c r="G205" s="20" t="s">
        <v>21</v>
      </c>
    </row>
    <row r="206" spans="1:13" x14ac:dyDescent="0.35">
      <c r="B206" s="13"/>
      <c r="H206" s="20" t="s">
        <v>22</v>
      </c>
      <c r="K206" s="20" t="s">
        <v>23</v>
      </c>
    </row>
    <row r="207" spans="1:13" x14ac:dyDescent="0.35">
      <c r="B207" s="13" t="s">
        <v>1</v>
      </c>
      <c r="C207" s="20" t="s">
        <v>2</v>
      </c>
      <c r="D207" s="20" t="s">
        <v>3</v>
      </c>
      <c r="E207" s="20" t="s">
        <v>4</v>
      </c>
      <c r="G207" s="20" t="s">
        <v>1</v>
      </c>
      <c r="H207" s="20" t="s">
        <v>2</v>
      </c>
      <c r="I207" s="20" t="s">
        <v>3</v>
      </c>
      <c r="J207" s="20" t="s">
        <v>4</v>
      </c>
      <c r="K207" s="20" t="s">
        <v>2</v>
      </c>
      <c r="L207" s="20" t="s">
        <v>3</v>
      </c>
      <c r="M207" s="20" t="s">
        <v>4</v>
      </c>
    </row>
    <row r="208" spans="1:13" x14ac:dyDescent="0.35">
      <c r="B208" s="13" t="s">
        <v>5</v>
      </c>
      <c r="C208" s="20">
        <v>1.9988551081407122</v>
      </c>
      <c r="D208" s="20">
        <v>9.503743896982636E-2</v>
      </c>
      <c r="E208" s="20">
        <v>0</v>
      </c>
      <c r="G208" s="20" t="s">
        <v>5</v>
      </c>
      <c r="H208" s="20">
        <v>2.6508578180601896</v>
      </c>
      <c r="I208" s="20">
        <v>0.14784001532681307</v>
      </c>
      <c r="J208" s="20">
        <v>0</v>
      </c>
      <c r="K208" s="20">
        <v>1.7311524440812066E-2</v>
      </c>
      <c r="L208" s="20">
        <v>0.24456812829528934</v>
      </c>
      <c r="M208" s="20">
        <v>0.943569620316141</v>
      </c>
    </row>
    <row r="209" spans="2:13" x14ac:dyDescent="0.35">
      <c r="B209" s="13" t="s">
        <v>60</v>
      </c>
      <c r="C209" s="20">
        <v>-2.293779936959504E-2</v>
      </c>
      <c r="D209" s="20">
        <v>0.11597808330224323</v>
      </c>
      <c r="E209" s="20">
        <v>0.84321952863549687</v>
      </c>
      <c r="G209" s="20" t="s">
        <v>60</v>
      </c>
      <c r="H209" s="20">
        <v>-6.8711575349025972E-3</v>
      </c>
      <c r="I209" s="20">
        <v>0.14647558441469771</v>
      </c>
      <c r="J209" s="20">
        <v>0.9625850240243663</v>
      </c>
      <c r="K209" s="20">
        <v>0.12381498110393689</v>
      </c>
      <c r="L209" s="20">
        <v>0.29645427639743427</v>
      </c>
      <c r="M209" s="20">
        <v>0.6762009311940016</v>
      </c>
    </row>
    <row r="210" spans="2:13" x14ac:dyDescent="0.35">
      <c r="B210" s="13" t="s">
        <v>61</v>
      </c>
      <c r="C210" s="20">
        <v>-1.1509914642469175E-2</v>
      </c>
      <c r="D210" s="20">
        <v>0.1156360208237312</v>
      </c>
      <c r="E210" s="20">
        <v>0.92071292789090942</v>
      </c>
      <c r="G210" s="20" t="s">
        <v>61</v>
      </c>
      <c r="H210" s="20">
        <v>-4.5109950820958589E-2</v>
      </c>
      <c r="I210" s="20">
        <v>0.1472574722249419</v>
      </c>
      <c r="J210" s="20">
        <v>0.75935045618385266</v>
      </c>
      <c r="K210" s="20">
        <v>1.8184168955750063E-2</v>
      </c>
      <c r="L210" s="20">
        <v>0.21565362566320151</v>
      </c>
      <c r="M210" s="20">
        <v>0.93280107033066106</v>
      </c>
    </row>
    <row r="211" spans="2:13" x14ac:dyDescent="0.35">
      <c r="B211" s="13" t="s">
        <v>6</v>
      </c>
      <c r="C211" s="20">
        <v>2.551371672732559</v>
      </c>
      <c r="D211" s="20">
        <v>0.11383755742011099</v>
      </c>
      <c r="E211" s="20">
        <v>0</v>
      </c>
      <c r="G211" s="20" t="s">
        <v>6</v>
      </c>
      <c r="H211" s="20">
        <v>3.51754838218134</v>
      </c>
      <c r="I211" s="20">
        <v>0.18621269949477484</v>
      </c>
      <c r="J211" s="20">
        <v>0</v>
      </c>
      <c r="K211" s="20">
        <v>2.2126268978563384E-2</v>
      </c>
      <c r="L211" s="20">
        <v>0.20545046239719655</v>
      </c>
      <c r="M211" s="20">
        <v>0.91423654922758057</v>
      </c>
    </row>
    <row r="212" spans="2:13" s="11" customFormat="1" x14ac:dyDescent="0.35">
      <c r="B212" s="13" t="s">
        <v>62</v>
      </c>
      <c r="C212" s="20">
        <v>3.0629280908504173E-2</v>
      </c>
      <c r="D212" s="20">
        <v>0.13860294366895159</v>
      </c>
      <c r="E212" s="20">
        <v>0.82510349794135873</v>
      </c>
      <c r="F212" s="20"/>
      <c r="G212" s="20" t="s">
        <v>62</v>
      </c>
      <c r="H212" s="20">
        <v>2.3758596368558548E-2</v>
      </c>
      <c r="I212" s="20">
        <v>0.18652221262149127</v>
      </c>
      <c r="J212" s="20">
        <v>0.89864220389912197</v>
      </c>
      <c r="K212" s="20">
        <v>0.16296151022600674</v>
      </c>
      <c r="L212" s="20">
        <v>0.30414559082658643</v>
      </c>
      <c r="M212" s="20">
        <v>0.59209609437428989</v>
      </c>
    </row>
    <row r="213" spans="2:13" s="11" customFormat="1" x14ac:dyDescent="0.35">
      <c r="B213" s="13" t="s">
        <v>63</v>
      </c>
      <c r="C213" s="20">
        <v>-2.8478393696765733E-2</v>
      </c>
      <c r="D213" s="20">
        <v>0.13908128891652222</v>
      </c>
      <c r="E213" s="20">
        <v>0.83775902795972845</v>
      </c>
      <c r="F213" s="20"/>
      <c r="G213" s="20" t="s">
        <v>63</v>
      </c>
      <c r="H213" s="20">
        <v>-7.3367684189628204E-2</v>
      </c>
      <c r="I213" s="20">
        <v>0.18738769925199086</v>
      </c>
      <c r="J213" s="20">
        <v>0.69540639245940983</v>
      </c>
      <c r="K213" s="20">
        <v>6.1777233192916456E-3</v>
      </c>
      <c r="L213" s="20">
        <v>0.2919264632166077</v>
      </c>
      <c r="M213" s="20">
        <v>0.98311649403094048</v>
      </c>
    </row>
    <row r="214" spans="2:13" x14ac:dyDescent="0.35">
      <c r="B214" s="13" t="s">
        <v>7</v>
      </c>
      <c r="C214" s="20">
        <v>0.69524215550398394</v>
      </c>
      <c r="D214" s="20">
        <v>8.2069261425046572E-2</v>
      </c>
      <c r="E214" s="20">
        <v>0</v>
      </c>
      <c r="G214" s="20" t="s">
        <v>7</v>
      </c>
      <c r="H214" s="20">
        <v>1.0412132995018999</v>
      </c>
      <c r="I214" s="20">
        <v>0.10708312618048041</v>
      </c>
      <c r="J214" s="20">
        <v>0</v>
      </c>
      <c r="K214" s="20">
        <v>1.5830842304861988E-2</v>
      </c>
      <c r="L214" s="20">
        <v>0.31124646142191997</v>
      </c>
      <c r="M214" s="20">
        <v>0.95943491041124096</v>
      </c>
    </row>
    <row r="215" spans="2:13" x14ac:dyDescent="0.35">
      <c r="B215" s="13" t="s">
        <v>64</v>
      </c>
      <c r="C215" s="20">
        <v>-1.6149647759355106E-2</v>
      </c>
      <c r="D215" s="20">
        <v>9.8924943575433494E-2</v>
      </c>
      <c r="E215" s="20">
        <v>0.87032040033998737</v>
      </c>
      <c r="G215" s="20" t="s">
        <v>64</v>
      </c>
      <c r="H215" s="20">
        <v>-4.7741153994408002E-2</v>
      </c>
      <c r="I215" s="20">
        <v>0.12245850085685414</v>
      </c>
      <c r="J215" s="20">
        <v>0.69664319644322625</v>
      </c>
      <c r="K215" s="20">
        <v>2.266891942801252E-2</v>
      </c>
      <c r="L215" s="20">
        <v>0.54837788391139219</v>
      </c>
      <c r="M215" s="20">
        <v>0.96702633107891023</v>
      </c>
    </row>
    <row r="216" spans="2:13" x14ac:dyDescent="0.35">
      <c r="B216" s="13" t="s">
        <v>65</v>
      </c>
      <c r="C216" s="20">
        <v>-4.9732073115855022E-2</v>
      </c>
      <c r="D216" s="20">
        <v>9.9147330086117549E-2</v>
      </c>
      <c r="E216" s="20">
        <v>0.6159505348929688</v>
      </c>
      <c r="G216" s="20" t="s">
        <v>65</v>
      </c>
      <c r="H216" s="20">
        <v>-3.3218678318652189E-2</v>
      </c>
      <c r="I216" s="20">
        <v>0.12360484621919671</v>
      </c>
      <c r="J216" s="20">
        <v>0.78812284498908314</v>
      </c>
      <c r="K216" s="20">
        <v>0.16226598807878917</v>
      </c>
      <c r="L216" s="20">
        <v>0.33213642792983766</v>
      </c>
      <c r="M216" s="20">
        <v>0.62515874930871718</v>
      </c>
    </row>
    <row r="217" spans="2:13" x14ac:dyDescent="0.35">
      <c r="B217" s="13" t="s">
        <v>8</v>
      </c>
      <c r="C217" s="20">
        <v>0.80653468226151948</v>
      </c>
      <c r="D217" s="20">
        <v>0.10251296933903692</v>
      </c>
      <c r="E217" s="20">
        <v>3.5527136788005009E-15</v>
      </c>
      <c r="G217" s="20" t="s">
        <v>8</v>
      </c>
      <c r="H217" s="20">
        <v>1.1679604057534341</v>
      </c>
      <c r="I217" s="20">
        <v>0.15190939097153808</v>
      </c>
      <c r="J217" s="20">
        <v>1.4876988529977098E-14</v>
      </c>
      <c r="K217" s="20">
        <v>0.72523434917250662</v>
      </c>
      <c r="L217" s="20">
        <v>0.23810707923816604</v>
      </c>
      <c r="M217" s="20">
        <v>2.3203683789148055E-3</v>
      </c>
    </row>
    <row r="218" spans="2:13" x14ac:dyDescent="0.35">
      <c r="B218" s="13" t="s">
        <v>66</v>
      </c>
      <c r="C218" s="20">
        <v>-9.9114997601744748E-2</v>
      </c>
      <c r="D218" s="20">
        <v>0.12346551586496787</v>
      </c>
      <c r="E218" s="20">
        <v>0.4221049437824429</v>
      </c>
      <c r="G218" s="20" t="s">
        <v>66</v>
      </c>
      <c r="H218" s="20">
        <v>-0.14688559610115867</v>
      </c>
      <c r="I218" s="20">
        <v>0.17659684612545451</v>
      </c>
      <c r="J218" s="20">
        <v>0.40554633342553004</v>
      </c>
      <c r="K218" s="20">
        <v>7.7527998147435995E-2</v>
      </c>
      <c r="L218" s="20">
        <v>0.38711970836565274</v>
      </c>
      <c r="M218" s="20">
        <v>0.84127036485565854</v>
      </c>
    </row>
    <row r="219" spans="2:13" x14ac:dyDescent="0.35">
      <c r="B219" s="13" t="s">
        <v>67</v>
      </c>
      <c r="C219" s="20">
        <v>1.3104754633483847E-2</v>
      </c>
      <c r="D219" s="20">
        <v>0.12366327860907823</v>
      </c>
      <c r="E219" s="20">
        <v>0.91560514736432408</v>
      </c>
      <c r="G219" s="20" t="s">
        <v>67</v>
      </c>
      <c r="H219" s="20">
        <v>-1.5209760884413713E-3</v>
      </c>
      <c r="I219" s="20">
        <v>0.18185099933369001</v>
      </c>
      <c r="J219" s="20">
        <v>0.99332668396681645</v>
      </c>
      <c r="K219" s="20">
        <v>0.67946413789181404</v>
      </c>
      <c r="L219" s="20">
        <v>0.23432875880586546</v>
      </c>
      <c r="M219" s="20">
        <v>3.7361640922040085E-3</v>
      </c>
    </row>
    <row r="220" spans="2:13" x14ac:dyDescent="0.35">
      <c r="B220" s="13" t="s">
        <v>9</v>
      </c>
      <c r="C220" s="20">
        <v>0.5097297619954454</v>
      </c>
      <c r="D220" s="20">
        <v>8.0283461896796915E-2</v>
      </c>
      <c r="E220" s="20">
        <v>2.1654256165959396E-10</v>
      </c>
      <c r="G220" s="20" t="s">
        <v>9</v>
      </c>
      <c r="H220" s="20">
        <v>0.85919403316237597</v>
      </c>
      <c r="I220" s="20">
        <v>0.10804066986276077</v>
      </c>
      <c r="J220" s="20">
        <v>1.7763568394002505E-15</v>
      </c>
      <c r="K220" s="20">
        <v>0.3185031858321421</v>
      </c>
      <c r="L220" s="20">
        <v>0.24957756994370697</v>
      </c>
      <c r="M220" s="20">
        <v>0.20189574487353079</v>
      </c>
    </row>
    <row r="221" spans="2:13" x14ac:dyDescent="0.35">
      <c r="B221" s="13" t="s">
        <v>68</v>
      </c>
      <c r="C221" s="20">
        <v>4.2543834467589012E-3</v>
      </c>
      <c r="D221" s="20">
        <v>9.6880479954749854E-2</v>
      </c>
      <c r="E221" s="20">
        <v>0.96497316919242437</v>
      </c>
      <c r="G221" s="20" t="s">
        <v>68</v>
      </c>
      <c r="H221" s="20">
        <v>3.4405841864013451E-2</v>
      </c>
      <c r="I221" s="20">
        <v>0.12500694043731009</v>
      </c>
      <c r="J221" s="20">
        <v>0.78313842368303144</v>
      </c>
      <c r="K221" s="20">
        <v>4.073639858807555E-3</v>
      </c>
      <c r="L221" s="20">
        <v>0.31369111687142243</v>
      </c>
      <c r="M221" s="20">
        <v>0.98963884272735414</v>
      </c>
    </row>
    <row r="222" spans="2:13" x14ac:dyDescent="0.35">
      <c r="B222" s="13" t="s">
        <v>69</v>
      </c>
      <c r="C222" s="20">
        <v>9.8892430084996288E-3</v>
      </c>
      <c r="D222" s="20">
        <v>9.732508090310156E-2</v>
      </c>
      <c r="E222" s="20">
        <v>0.91906590290338208</v>
      </c>
      <c r="G222" s="20" t="s">
        <v>69</v>
      </c>
      <c r="H222" s="20">
        <v>-3.0763667266169085E-2</v>
      </c>
      <c r="I222" s="20">
        <v>0.12607145698640287</v>
      </c>
      <c r="J222" s="20">
        <v>0.80721710977307048</v>
      </c>
      <c r="K222" s="20">
        <v>8.2672081264653224E-2</v>
      </c>
      <c r="L222" s="20">
        <v>0.40131396424906168</v>
      </c>
      <c r="M222" s="20">
        <v>0.83678817728003163</v>
      </c>
    </row>
    <row r="223" spans="2:13" x14ac:dyDescent="0.35">
      <c r="B223" s="13" t="s">
        <v>10</v>
      </c>
      <c r="C223" s="20">
        <v>0.41269746469366542</v>
      </c>
      <c r="D223" s="20">
        <v>0.10093346876435728</v>
      </c>
      <c r="E223" s="20">
        <v>4.3359758379768465E-5</v>
      </c>
      <c r="G223" s="20" t="s">
        <v>10</v>
      </c>
      <c r="H223" s="20">
        <v>0.77939968782100921</v>
      </c>
      <c r="I223" s="20">
        <v>0.15666020540686729</v>
      </c>
      <c r="J223" s="20">
        <v>6.5215040057076124E-7</v>
      </c>
      <c r="K223" s="20">
        <v>0.89751086323348972</v>
      </c>
      <c r="L223" s="20">
        <v>0.2028761947008029</v>
      </c>
      <c r="M223" s="20">
        <v>9.6919711543019815E-6</v>
      </c>
    </row>
    <row r="224" spans="2:13" x14ac:dyDescent="0.35">
      <c r="B224" s="13" t="s">
        <v>70</v>
      </c>
      <c r="C224" s="20">
        <v>3.4155158725118144E-2</v>
      </c>
      <c r="D224" s="20">
        <v>0.12170357888231292</v>
      </c>
      <c r="E224" s="20">
        <v>0.7789848541217419</v>
      </c>
      <c r="G224" s="20" t="s">
        <v>70</v>
      </c>
      <c r="H224" s="20">
        <v>3.4912516178124679E-2</v>
      </c>
      <c r="I224" s="20">
        <v>0.17993562030978585</v>
      </c>
      <c r="J224" s="20">
        <v>0.84615409848725287</v>
      </c>
      <c r="K224" s="20">
        <v>4.121706078232059E-2</v>
      </c>
      <c r="L224" s="20">
        <v>0.56723116117591288</v>
      </c>
      <c r="M224" s="20">
        <v>0.94207381131990164</v>
      </c>
    </row>
    <row r="225" spans="2:13" x14ac:dyDescent="0.35">
      <c r="B225" s="13" t="s">
        <v>71</v>
      </c>
      <c r="C225" s="20">
        <v>-1.0614359489052054E-2</v>
      </c>
      <c r="D225" s="20">
        <v>0.12144266543562522</v>
      </c>
      <c r="E225" s="20">
        <v>0.93035179875985841</v>
      </c>
      <c r="G225" s="20" t="s">
        <v>71</v>
      </c>
      <c r="H225" s="20">
        <v>-7.4755867427848219E-2</v>
      </c>
      <c r="I225" s="20">
        <v>0.18064621885998247</v>
      </c>
      <c r="J225" s="20">
        <v>0.67900249298073367</v>
      </c>
      <c r="K225" s="20">
        <v>0.20276266804349186</v>
      </c>
      <c r="L225" s="20">
        <v>0.54853706447349715</v>
      </c>
      <c r="M225" s="20">
        <v>0.71164880372620276</v>
      </c>
    </row>
    <row r="226" spans="2:13" x14ac:dyDescent="0.35">
      <c r="B226" s="13" t="s">
        <v>11</v>
      </c>
      <c r="C226" s="20">
        <v>1.3761794039374251</v>
      </c>
      <c r="D226" s="20">
        <v>0.13077514028280512</v>
      </c>
      <c r="E226" s="20">
        <v>0</v>
      </c>
      <c r="G226" s="20" t="s">
        <v>11</v>
      </c>
      <c r="H226" s="20">
        <v>1.717809511102047</v>
      </c>
      <c r="I226" s="20">
        <v>0.20748241249821531</v>
      </c>
      <c r="J226" s="20">
        <v>2.2204460492503131E-16</v>
      </c>
      <c r="K226" s="20">
        <v>1.2816552970047135</v>
      </c>
      <c r="L226" s="20">
        <v>0.27852371354491445</v>
      </c>
      <c r="M226" s="20">
        <v>4.1925361280448215E-6</v>
      </c>
    </row>
    <row r="227" spans="2:13" x14ac:dyDescent="0.35">
      <c r="B227" s="13" t="s">
        <v>72</v>
      </c>
      <c r="C227" s="20">
        <v>-2.0313015514780274E-2</v>
      </c>
      <c r="D227" s="20">
        <v>0.15783125062746456</v>
      </c>
      <c r="E227" s="20">
        <v>0.89759436579787799</v>
      </c>
      <c r="G227" s="20" t="s">
        <v>72</v>
      </c>
      <c r="H227" s="20">
        <v>2.4259843692738432E-2</v>
      </c>
      <c r="I227" s="20">
        <v>0.23950765882430661</v>
      </c>
      <c r="J227" s="20">
        <v>0.91931987992535902</v>
      </c>
      <c r="K227" s="20">
        <v>0.3064530006299126</v>
      </c>
      <c r="L227" s="20">
        <v>0.7145218368032219</v>
      </c>
      <c r="M227" s="20">
        <v>0.66800151581560652</v>
      </c>
    </row>
    <row r="228" spans="2:13" x14ac:dyDescent="0.35">
      <c r="B228" s="13" t="s">
        <v>73</v>
      </c>
      <c r="C228" s="20">
        <v>3.7480406669459655E-2</v>
      </c>
      <c r="D228" s="20">
        <v>0.15832608296659537</v>
      </c>
      <c r="E228" s="20">
        <v>0.81286688183920042</v>
      </c>
      <c r="G228" s="20" t="s">
        <v>73</v>
      </c>
      <c r="H228" s="20">
        <v>-2.6041148930035264E-2</v>
      </c>
      <c r="I228" s="20">
        <v>0.24912169718416069</v>
      </c>
      <c r="J228" s="20">
        <v>0.91674730347947753</v>
      </c>
      <c r="K228" s="20">
        <v>1.2308884510035334</v>
      </c>
      <c r="L228" s="20">
        <v>0.31462987996658359</v>
      </c>
      <c r="M228" s="20">
        <v>9.1467023166424966E-5</v>
      </c>
    </row>
    <row r="229" spans="2:13" x14ac:dyDescent="0.35">
      <c r="B229" s="13" t="s">
        <v>108</v>
      </c>
      <c r="C229" s="20">
        <v>-5.2467550270365294E-2</v>
      </c>
      <c r="D229" s="20">
        <v>0.12600683785585404</v>
      </c>
      <c r="E229" s="20">
        <v>0.67712718174458653</v>
      </c>
      <c r="G229" s="20" t="s">
        <v>108</v>
      </c>
      <c r="H229" s="20">
        <v>5.3972496996386475E-2</v>
      </c>
      <c r="I229" s="20">
        <v>0.15239046090881003</v>
      </c>
      <c r="J229" s="20">
        <v>0.72320967789597845</v>
      </c>
      <c r="K229" s="20">
        <v>1.4958565356187564E-3</v>
      </c>
      <c r="L229" s="20">
        <v>0.33132941559068169</v>
      </c>
      <c r="M229" s="20">
        <v>0.99639779408562834</v>
      </c>
    </row>
    <row r="230" spans="2:13" x14ac:dyDescent="0.35">
      <c r="B230" s="13" t="s">
        <v>109</v>
      </c>
      <c r="C230" s="20">
        <v>-2.2084399484978173E-2</v>
      </c>
      <c r="D230" s="20">
        <v>0.15301362085708448</v>
      </c>
      <c r="E230" s="20">
        <v>0.88524018085606926</v>
      </c>
      <c r="G230" s="20" t="s">
        <v>109</v>
      </c>
      <c r="H230" s="20">
        <v>1.1123785120696479E-2</v>
      </c>
      <c r="I230" s="20">
        <v>0.18805193288556474</v>
      </c>
      <c r="J230" s="20">
        <v>0.95283046005396721</v>
      </c>
      <c r="K230" s="20">
        <v>1.0546776570571625E-3</v>
      </c>
      <c r="L230" s="20">
        <v>0.21998595355810691</v>
      </c>
      <c r="M230" s="20">
        <v>0.99617472033162202</v>
      </c>
    </row>
    <row r="231" spans="2:13" x14ac:dyDescent="0.35">
      <c r="B231" s="13" t="s">
        <v>110</v>
      </c>
      <c r="C231" s="20">
        <v>0.12954236438054079</v>
      </c>
      <c r="D231" s="20">
        <v>0.15251956243179751</v>
      </c>
      <c r="E231" s="20">
        <v>0.39568702586910698</v>
      </c>
      <c r="G231" s="20" t="s">
        <v>110</v>
      </c>
      <c r="H231" s="20">
        <v>0.10767761228317753</v>
      </c>
      <c r="I231" s="20">
        <v>0.18904400267061139</v>
      </c>
      <c r="J231" s="20">
        <v>0.56895567327237684</v>
      </c>
      <c r="K231" s="20">
        <v>1.0373913055657628E-2</v>
      </c>
      <c r="L231" s="20">
        <v>0.31276513044479204</v>
      </c>
      <c r="M231" s="20">
        <v>0.97354031243276573</v>
      </c>
    </row>
    <row r="232" spans="2:13" x14ac:dyDescent="0.35">
      <c r="B232" s="13" t="s">
        <v>111</v>
      </c>
      <c r="C232" s="20">
        <v>-0.83602327223919948</v>
      </c>
      <c r="D232" s="20">
        <v>0.11170970277395093</v>
      </c>
      <c r="E232" s="20">
        <v>7.2164496600635175E-14</v>
      </c>
      <c r="G232" s="20" t="s">
        <v>111</v>
      </c>
      <c r="H232" s="20">
        <v>-1.0867403986146991</v>
      </c>
      <c r="I232" s="20">
        <v>0.14453431545893833</v>
      </c>
      <c r="J232" s="20">
        <v>5.5289106626332796E-14</v>
      </c>
      <c r="K232" s="20">
        <v>0.59199751978355342</v>
      </c>
      <c r="L232" s="20">
        <v>0.19059245515849763</v>
      </c>
      <c r="M232" s="20">
        <v>1.8957833039829897E-3</v>
      </c>
    </row>
    <row r="233" spans="2:13" x14ac:dyDescent="0.35">
      <c r="B233" s="13" t="s">
        <v>112</v>
      </c>
      <c r="C233" s="20">
        <v>-0.19082588853655685</v>
      </c>
      <c r="D233" s="20">
        <v>0.13676090091615198</v>
      </c>
      <c r="E233" s="20">
        <v>0.16291789073749641</v>
      </c>
      <c r="G233" s="20" t="s">
        <v>112</v>
      </c>
      <c r="H233" s="20">
        <v>-0.21608211920382253</v>
      </c>
      <c r="I233" s="20">
        <v>0.17597669869914381</v>
      </c>
      <c r="J233" s="20">
        <v>0.21948380362651632</v>
      </c>
      <c r="K233" s="20">
        <v>1.2988383375020713E-2</v>
      </c>
      <c r="L233" s="20">
        <v>0.22793098247584095</v>
      </c>
      <c r="M233" s="20">
        <v>0.95455806545297661</v>
      </c>
    </row>
    <row r="234" spans="2:13" x14ac:dyDescent="0.35">
      <c r="B234" s="13" t="s">
        <v>113</v>
      </c>
      <c r="C234" s="20">
        <v>0.19581489098873081</v>
      </c>
      <c r="D234" s="20">
        <v>0.13715029401829171</v>
      </c>
      <c r="E234" s="20">
        <v>0.15336685488219115</v>
      </c>
      <c r="G234" s="20" t="s">
        <v>113</v>
      </c>
      <c r="H234" s="20">
        <v>0.21510827216518097</v>
      </c>
      <c r="I234" s="20">
        <v>0.17792140690093272</v>
      </c>
      <c r="J234" s="20">
        <v>0.22666005726170146</v>
      </c>
      <c r="K234" s="20">
        <v>1.2687573611823892E-2</v>
      </c>
      <c r="L234" s="20">
        <v>0.33369073439609231</v>
      </c>
      <c r="M234" s="20">
        <v>0.96967017826006829</v>
      </c>
    </row>
    <row r="235" spans="2:13" x14ac:dyDescent="0.35">
      <c r="B235" s="13" t="s">
        <v>114</v>
      </c>
      <c r="C235" s="20">
        <v>-0.89448747933189809</v>
      </c>
      <c r="D235" s="20">
        <v>0.10588619865271692</v>
      </c>
      <c r="E235" s="20">
        <v>0</v>
      </c>
      <c r="G235" s="20" t="s">
        <v>114</v>
      </c>
      <c r="H235" s="20">
        <v>-1.5477875804212611</v>
      </c>
      <c r="I235" s="20">
        <v>0.18834684702942842</v>
      </c>
      <c r="J235" s="20">
        <v>2.2204460492503131E-16</v>
      </c>
      <c r="K235" s="20">
        <v>1.2566953470746229</v>
      </c>
      <c r="L235" s="20">
        <v>0.31659285514175844</v>
      </c>
      <c r="M235" s="20">
        <v>7.2042694972518362E-5</v>
      </c>
    </row>
    <row r="236" spans="2:13" x14ac:dyDescent="0.35">
      <c r="B236" s="13" t="s">
        <v>115</v>
      </c>
      <c r="C236" s="20">
        <v>0.14519177700038438</v>
      </c>
      <c r="D236" s="20">
        <v>0.12630549265614369</v>
      </c>
      <c r="E236" s="20">
        <v>0.25033807782812745</v>
      </c>
      <c r="G236" s="20" t="s">
        <v>115</v>
      </c>
      <c r="H236" s="20">
        <v>0.24565653030423384</v>
      </c>
      <c r="I236" s="20">
        <v>0.22545891439949056</v>
      </c>
      <c r="J236" s="20">
        <v>0.27589622995090712</v>
      </c>
      <c r="K236" s="20">
        <v>1.1231761174044572</v>
      </c>
      <c r="L236" s="20">
        <v>0.35257770693334828</v>
      </c>
      <c r="M236" s="20">
        <v>1.4444769381252165E-3</v>
      </c>
    </row>
    <row r="237" spans="2:13" x14ac:dyDescent="0.35">
      <c r="B237" s="13" t="s">
        <v>116</v>
      </c>
      <c r="C237" s="20">
        <v>2.2998209807155844E-2</v>
      </c>
      <c r="D237" s="20">
        <v>0.1263685497937681</v>
      </c>
      <c r="E237" s="20">
        <v>0.85558810555631659</v>
      </c>
      <c r="G237" s="20" t="s">
        <v>116</v>
      </c>
      <c r="H237" s="20">
        <v>-4.2458078762059795E-4</v>
      </c>
      <c r="I237" s="20">
        <v>0.21812789127195387</v>
      </c>
      <c r="J237" s="20">
        <v>0.99844693753117664</v>
      </c>
      <c r="K237" s="20">
        <v>4.1981723142201242E-2</v>
      </c>
      <c r="L237" s="20">
        <v>0.65651497242897161</v>
      </c>
      <c r="M237" s="20">
        <v>0.94901296165725935</v>
      </c>
    </row>
    <row r="238" spans="2:13" x14ac:dyDescent="0.35">
      <c r="B238" s="13"/>
    </row>
    <row r="239" spans="2:13" x14ac:dyDescent="0.35">
      <c r="B239" s="13" t="s">
        <v>13</v>
      </c>
      <c r="G239" s="20" t="s">
        <v>13</v>
      </c>
    </row>
    <row r="240" spans="2:13" x14ac:dyDescent="0.35">
      <c r="B240" s="13" t="s">
        <v>14</v>
      </c>
      <c r="C240" s="20">
        <v>-2442.0647999999678</v>
      </c>
      <c r="G240" s="20" t="s">
        <v>14</v>
      </c>
      <c r="H240" s="20">
        <v>-2442.0647999999678</v>
      </c>
    </row>
    <row r="241" spans="1:13" x14ac:dyDescent="0.35">
      <c r="B241" s="13" t="s">
        <v>15</v>
      </c>
      <c r="C241" s="20">
        <v>-2033.9180622798242</v>
      </c>
      <c r="G241" s="20" t="s">
        <v>15</v>
      </c>
      <c r="H241" s="20">
        <v>-1887.6733443045684</v>
      </c>
    </row>
    <row r="242" spans="1:13" x14ac:dyDescent="0.35">
      <c r="B242" s="13" t="s">
        <v>16</v>
      </c>
      <c r="C242" s="20">
        <v>0.16713182128506543</v>
      </c>
      <c r="G242" s="20" t="s">
        <v>16</v>
      </c>
      <c r="H242" s="20">
        <v>0.22701750407909183</v>
      </c>
    </row>
    <row r="243" spans="1:13" x14ac:dyDescent="0.35">
      <c r="B243" s="13" t="s">
        <v>17</v>
      </c>
      <c r="C243" s="20">
        <v>0.42357752066048843</v>
      </c>
      <c r="G243" s="20" t="s">
        <v>17</v>
      </c>
      <c r="H243" s="20">
        <v>0.45262854127208257</v>
      </c>
    </row>
    <row r="244" spans="1:13" x14ac:dyDescent="0.35">
      <c r="B244" s="13" t="s">
        <v>18</v>
      </c>
      <c r="C244" s="20">
        <v>1.7981956953887754</v>
      </c>
      <c r="G244" s="20" t="s">
        <v>18</v>
      </c>
      <c r="H244" s="20">
        <v>1.6980060350149702</v>
      </c>
    </row>
    <row r="245" spans="1:13" x14ac:dyDescent="0.35">
      <c r="B245" s="13" t="s">
        <v>19</v>
      </c>
      <c r="C245" s="20">
        <v>2296</v>
      </c>
      <c r="G245" s="20" t="s">
        <v>19</v>
      </c>
      <c r="H245" s="20">
        <v>2296</v>
      </c>
    </row>
    <row r="246" spans="1:13" x14ac:dyDescent="0.35">
      <c r="B246" s="13" t="s">
        <v>20</v>
      </c>
      <c r="C246" s="20">
        <v>30</v>
      </c>
      <c r="G246" s="20" t="s">
        <v>20</v>
      </c>
      <c r="H246" s="20">
        <v>60</v>
      </c>
    </row>
    <row r="248" spans="1:13" x14ac:dyDescent="0.35">
      <c r="A248" s="1" t="s">
        <v>87</v>
      </c>
    </row>
    <row r="249" spans="1:13" x14ac:dyDescent="0.35">
      <c r="B249" s="13" t="s">
        <v>0</v>
      </c>
      <c r="G249" s="20" t="s">
        <v>21</v>
      </c>
    </row>
    <row r="250" spans="1:13" x14ac:dyDescent="0.35">
      <c r="B250" s="13"/>
      <c r="H250" s="20" t="s">
        <v>22</v>
      </c>
      <c r="K250" s="20" t="s">
        <v>23</v>
      </c>
    </row>
    <row r="251" spans="1:13" x14ac:dyDescent="0.35">
      <c r="B251" s="13" t="s">
        <v>1</v>
      </c>
      <c r="C251" s="20" t="s">
        <v>2</v>
      </c>
      <c r="D251" s="20" t="s">
        <v>3</v>
      </c>
      <c r="E251" s="20" t="s">
        <v>4</v>
      </c>
      <c r="G251" s="20" t="s">
        <v>1</v>
      </c>
      <c r="H251" s="20" t="s">
        <v>2</v>
      </c>
      <c r="I251" s="20" t="s">
        <v>3</v>
      </c>
      <c r="J251" s="20" t="s">
        <v>4</v>
      </c>
      <c r="K251" s="20" t="s">
        <v>2</v>
      </c>
      <c r="L251" s="20" t="s">
        <v>3</v>
      </c>
      <c r="M251" s="20" t="s">
        <v>4</v>
      </c>
    </row>
    <row r="252" spans="1:13" x14ac:dyDescent="0.35">
      <c r="B252" s="13" t="s">
        <v>5</v>
      </c>
      <c r="C252" s="20">
        <v>1.9841585981866758</v>
      </c>
      <c r="D252" s="20">
        <v>9.4691747222891171E-2</v>
      </c>
      <c r="E252" s="20">
        <v>0</v>
      </c>
      <c r="G252" s="20" t="s">
        <v>5</v>
      </c>
      <c r="H252" s="20">
        <v>2.6061044891885108</v>
      </c>
      <c r="I252" s="20">
        <v>0.14028736957671054</v>
      </c>
      <c r="J252" s="20">
        <v>0</v>
      </c>
      <c r="K252" s="20">
        <v>1.0589108092996903E-2</v>
      </c>
      <c r="L252" s="20">
        <v>0.31071160419783639</v>
      </c>
      <c r="M252" s="20">
        <v>0.97281321159125067</v>
      </c>
    </row>
    <row r="253" spans="1:13" x14ac:dyDescent="0.35">
      <c r="B253" s="13" t="s">
        <v>6</v>
      </c>
      <c r="C253" s="20">
        <v>2.5447677529377737</v>
      </c>
      <c r="D253" s="20">
        <v>0.11329374647408687</v>
      </c>
      <c r="E253" s="20">
        <v>0</v>
      </c>
      <c r="G253" s="20" t="s">
        <v>6</v>
      </c>
      <c r="H253" s="20">
        <v>3.4841763842428737</v>
      </c>
      <c r="I253" s="20">
        <v>0.1773973886797848</v>
      </c>
      <c r="J253" s="20">
        <v>0</v>
      </c>
      <c r="K253" s="20">
        <v>3.893890617495491E-3</v>
      </c>
      <c r="L253" s="20">
        <v>0.22528965275788651</v>
      </c>
      <c r="M253" s="20">
        <v>0.9862101055875363</v>
      </c>
    </row>
    <row r="254" spans="1:13" x14ac:dyDescent="0.35">
      <c r="B254" s="13" t="s">
        <v>7</v>
      </c>
      <c r="C254" s="20">
        <v>0.68587229706241271</v>
      </c>
      <c r="D254" s="20">
        <v>8.1290309995445467E-2</v>
      </c>
      <c r="E254" s="20">
        <v>0</v>
      </c>
      <c r="G254" s="20" t="s">
        <v>7</v>
      </c>
      <c r="H254" s="20">
        <v>1.0254646285448386</v>
      </c>
      <c r="I254" s="20">
        <v>0.10402686242508818</v>
      </c>
      <c r="J254" s="20">
        <v>0</v>
      </c>
      <c r="K254" s="20">
        <v>1.407335107761213E-2</v>
      </c>
      <c r="L254" s="20">
        <v>0.2459829664708677</v>
      </c>
      <c r="M254" s="20">
        <v>0.95437575702330069</v>
      </c>
    </row>
    <row r="255" spans="1:13" x14ac:dyDescent="0.35">
      <c r="B255" s="13" t="s">
        <v>8</v>
      </c>
      <c r="C255" s="20">
        <v>0.80043168804368425</v>
      </c>
      <c r="D255" s="20">
        <v>0.10184999419948419</v>
      </c>
      <c r="E255" s="20">
        <v>3.7747582837255322E-15</v>
      </c>
      <c r="G255" s="20" t="s">
        <v>8</v>
      </c>
      <c r="H255" s="20">
        <v>1.1832277524084502</v>
      </c>
      <c r="I255" s="20">
        <v>0.15040440519791259</v>
      </c>
      <c r="J255" s="20">
        <v>3.5527136788005009E-15</v>
      </c>
      <c r="K255" s="20">
        <v>0.93793520874708947</v>
      </c>
      <c r="L255" s="20">
        <v>0.14661965849354064</v>
      </c>
      <c r="M255" s="20">
        <v>1.5839396461103661E-10</v>
      </c>
    </row>
    <row r="256" spans="1:13" x14ac:dyDescent="0.35">
      <c r="B256" s="13" t="s">
        <v>9</v>
      </c>
      <c r="C256" s="20">
        <v>0.49953500315285732</v>
      </c>
      <c r="D256" s="20">
        <v>7.9352866948568399E-2</v>
      </c>
      <c r="E256" s="20">
        <v>3.0718250165762129E-10</v>
      </c>
      <c r="G256" s="20" t="s">
        <v>9</v>
      </c>
      <c r="H256" s="20">
        <v>0.84741781169189601</v>
      </c>
      <c r="I256" s="20">
        <v>0.1054981882113892</v>
      </c>
      <c r="J256" s="20">
        <v>8.8817841970012523E-16</v>
      </c>
      <c r="K256" s="20">
        <v>0.29509331404696676</v>
      </c>
      <c r="L256" s="20">
        <v>0.24217959153650381</v>
      </c>
      <c r="M256" s="20">
        <v>0.22303797383917123</v>
      </c>
    </row>
    <row r="257" spans="2:13" x14ac:dyDescent="0.35">
      <c r="B257" s="13" t="s">
        <v>10</v>
      </c>
      <c r="C257" s="20">
        <v>0.41494421874133913</v>
      </c>
      <c r="D257" s="20">
        <v>0.10030027507318616</v>
      </c>
      <c r="E257" s="20">
        <v>3.5184583842440276E-5</v>
      </c>
      <c r="G257" s="20" t="s">
        <v>10</v>
      </c>
      <c r="H257" s="20">
        <v>0.80502130131722638</v>
      </c>
      <c r="I257" s="20">
        <v>0.15405937424382504</v>
      </c>
      <c r="J257" s="20">
        <v>1.7378239092202818E-7</v>
      </c>
      <c r="K257" s="20">
        <v>0.87114184414067297</v>
      </c>
      <c r="L257" s="20">
        <v>0.16979918199365029</v>
      </c>
      <c r="M257" s="20">
        <v>2.8908984983644359E-7</v>
      </c>
    </row>
    <row r="258" spans="2:13" x14ac:dyDescent="0.35">
      <c r="B258" s="13" t="s">
        <v>11</v>
      </c>
      <c r="C258" s="20">
        <v>1.3542521809307921</v>
      </c>
      <c r="D258" s="20">
        <v>0.13004098724642707</v>
      </c>
      <c r="E258" s="20">
        <v>0</v>
      </c>
      <c r="G258" s="20" t="s">
        <v>11</v>
      </c>
      <c r="H258" s="20">
        <v>1.643266522747542</v>
      </c>
      <c r="I258" s="20">
        <v>0.20329699059792816</v>
      </c>
      <c r="J258" s="20">
        <v>6.6613381477509392E-16</v>
      </c>
      <c r="K258" s="20">
        <v>1.7347825631204348</v>
      </c>
      <c r="L258" s="20">
        <v>0.1594281906696062</v>
      </c>
      <c r="M258" s="20">
        <v>0</v>
      </c>
    </row>
    <row r="259" spans="2:13" x14ac:dyDescent="0.35">
      <c r="B259" s="13" t="s">
        <v>93</v>
      </c>
      <c r="C259" s="20">
        <v>-5.6923013757207014E-2</v>
      </c>
      <c r="D259" s="20">
        <v>0.12542708374302172</v>
      </c>
      <c r="E259" s="20">
        <v>0.64994866220552505</v>
      </c>
      <c r="G259" s="20" t="s">
        <v>93</v>
      </c>
      <c r="H259" s="20">
        <v>2.3362596766491012E-2</v>
      </c>
      <c r="I259" s="20">
        <v>0.15012453773005402</v>
      </c>
      <c r="J259" s="20">
        <v>0.87633142403019604</v>
      </c>
      <c r="K259" s="20">
        <v>3.7264847389106167E-3</v>
      </c>
      <c r="L259" s="20">
        <v>0.31544732963954092</v>
      </c>
      <c r="M259" s="20">
        <v>0.9905745422300205</v>
      </c>
    </row>
    <row r="260" spans="2:13" x14ac:dyDescent="0.35">
      <c r="B260" s="13" t="s">
        <v>94</v>
      </c>
      <c r="C260" s="20">
        <v>-0.83043417471105863</v>
      </c>
      <c r="D260" s="20">
        <v>0.1109789475403833</v>
      </c>
      <c r="E260" s="20">
        <v>7.2830630415410269E-14</v>
      </c>
      <c r="G260" s="20" t="s">
        <v>94</v>
      </c>
      <c r="H260" s="20">
        <v>-1.0921755315060118</v>
      </c>
      <c r="I260" s="20">
        <v>0.14172954843575439</v>
      </c>
      <c r="J260" s="20">
        <v>1.2878587085651816E-14</v>
      </c>
      <c r="K260" s="20">
        <v>0.53998605415982781</v>
      </c>
      <c r="L260" s="20">
        <v>0.19672205950513752</v>
      </c>
      <c r="M260" s="20">
        <v>6.0525895355225678E-3</v>
      </c>
    </row>
    <row r="261" spans="2:13" x14ac:dyDescent="0.35">
      <c r="B261" s="13" t="s">
        <v>95</v>
      </c>
      <c r="C261" s="20">
        <v>-0.89004898086165307</v>
      </c>
      <c r="D261" s="20">
        <v>0.10522251851021797</v>
      </c>
      <c r="E261" s="20">
        <v>0</v>
      </c>
      <c r="G261" s="20" t="s">
        <v>95</v>
      </c>
      <c r="H261" s="20">
        <v>-1.5497660976920868</v>
      </c>
      <c r="I261" s="20">
        <v>0.18644921768591435</v>
      </c>
      <c r="J261" s="20">
        <v>0</v>
      </c>
      <c r="K261" s="20">
        <v>1.5949380500456933</v>
      </c>
      <c r="L261" s="20">
        <v>0.20073433457967305</v>
      </c>
      <c r="M261" s="20">
        <v>1.9984014443252818E-15</v>
      </c>
    </row>
    <row r="262" spans="2:13" x14ac:dyDescent="0.35">
      <c r="B262" s="13" t="s">
        <v>47</v>
      </c>
      <c r="G262" s="20" t="s">
        <v>47</v>
      </c>
    </row>
    <row r="263" spans="2:13" x14ac:dyDescent="0.35">
      <c r="B263" s="13" t="s">
        <v>1</v>
      </c>
      <c r="C263" s="20" t="s">
        <v>2</v>
      </c>
      <c r="D263" s="20" t="s">
        <v>3</v>
      </c>
      <c r="E263" s="20" t="s">
        <v>4</v>
      </c>
      <c r="G263" s="20" t="s">
        <v>1</v>
      </c>
      <c r="H263" s="20" t="s">
        <v>2</v>
      </c>
      <c r="I263" s="20" t="s">
        <v>3</v>
      </c>
      <c r="J263" s="20" t="s">
        <v>4</v>
      </c>
    </row>
    <row r="264" spans="2:13" x14ac:dyDescent="0.35">
      <c r="B264" s="13" t="s">
        <v>76</v>
      </c>
      <c r="C264" s="20">
        <v>-4.4680609269081684E-2</v>
      </c>
      <c r="D264" s="20">
        <v>5.8030804690576053E-2</v>
      </c>
      <c r="E264" s="20">
        <v>0.44133168719033034</v>
      </c>
      <c r="G264" s="20" t="s">
        <v>76</v>
      </c>
      <c r="H264" s="20">
        <v>-8.4570306760108085E-2</v>
      </c>
      <c r="I264" s="20">
        <v>6.8261783753708533E-2</v>
      </c>
      <c r="J264" s="20">
        <v>0.21537828598768671</v>
      </c>
    </row>
    <row r="265" spans="2:13" x14ac:dyDescent="0.35">
      <c r="B265" s="13" t="s">
        <v>77</v>
      </c>
      <c r="C265" s="20">
        <v>-4.0295907690445762E-2</v>
      </c>
      <c r="D265" s="20">
        <v>5.8060001672525417E-2</v>
      </c>
      <c r="E265" s="20">
        <v>0.48765772772492966</v>
      </c>
      <c r="G265" s="20" t="s">
        <v>77</v>
      </c>
      <c r="H265" s="20">
        <v>-3.6379250542776104E-2</v>
      </c>
      <c r="I265" s="20">
        <v>6.8443884672452576E-2</v>
      </c>
      <c r="J265" s="20">
        <v>0.59505892133330396</v>
      </c>
    </row>
    <row r="266" spans="2:13" x14ac:dyDescent="0.35">
      <c r="B266" s="13"/>
    </row>
    <row r="267" spans="2:13" x14ac:dyDescent="0.35">
      <c r="B267" s="13" t="s">
        <v>13</v>
      </c>
      <c r="G267" s="20" t="s">
        <v>13</v>
      </c>
    </row>
    <row r="268" spans="2:13" x14ac:dyDescent="0.35">
      <c r="B268" s="13" t="s">
        <v>14</v>
      </c>
      <c r="C268" s="20">
        <v>-2442.0647999999678</v>
      </c>
      <c r="G268" s="20" t="s">
        <v>14</v>
      </c>
      <c r="H268" s="20">
        <v>-2442.0647999999678</v>
      </c>
    </row>
    <row r="269" spans="2:13" x14ac:dyDescent="0.35">
      <c r="B269" s="13" t="s">
        <v>15</v>
      </c>
      <c r="C269" s="20">
        <v>-2037.4681590618879</v>
      </c>
      <c r="G269" s="20" t="s">
        <v>15</v>
      </c>
      <c r="H269" s="20">
        <v>-1894.3176485221036</v>
      </c>
    </row>
    <row r="270" spans="2:13" x14ac:dyDescent="0.35">
      <c r="B270" s="13" t="s">
        <v>16</v>
      </c>
      <c r="C270" s="20">
        <v>0.16567809377461451</v>
      </c>
      <c r="G270" s="20" t="s">
        <v>16</v>
      </c>
      <c r="H270" s="20">
        <v>0.22429673097858482</v>
      </c>
    </row>
    <row r="271" spans="2:13" x14ac:dyDescent="0.35">
      <c r="B271" s="13" t="s">
        <v>17</v>
      </c>
      <c r="C271" s="20">
        <v>0.42259615438038367</v>
      </c>
      <c r="G271" s="20" t="s">
        <v>17</v>
      </c>
      <c r="H271" s="20">
        <v>0.45109887308225277</v>
      </c>
    </row>
    <row r="272" spans="2:13" x14ac:dyDescent="0.35">
      <c r="B272" s="13" t="s">
        <v>18</v>
      </c>
      <c r="C272" s="20">
        <v>1.7853105315375615</v>
      </c>
      <c r="G272" s="20" t="s">
        <v>18</v>
      </c>
      <c r="H272" s="20">
        <v>1.6694601583697817</v>
      </c>
    </row>
    <row r="273" spans="1:13" x14ac:dyDescent="0.35">
      <c r="B273" s="13" t="s">
        <v>19</v>
      </c>
      <c r="C273" s="20">
        <v>2296</v>
      </c>
      <c r="G273" s="20" t="s">
        <v>19</v>
      </c>
      <c r="H273" s="20">
        <v>2296</v>
      </c>
    </row>
    <row r="274" spans="1:13" x14ac:dyDescent="0.35">
      <c r="B274" s="13" t="s">
        <v>20</v>
      </c>
      <c r="C274" s="20">
        <v>12</v>
      </c>
      <c r="G274" s="20" t="s">
        <v>20</v>
      </c>
      <c r="H274" s="20">
        <v>22</v>
      </c>
    </row>
    <row r="276" spans="1:13" x14ac:dyDescent="0.35">
      <c r="A276" s="1" t="s">
        <v>88</v>
      </c>
    </row>
    <row r="277" spans="1:13" x14ac:dyDescent="0.35">
      <c r="B277" s="13" t="s">
        <v>0</v>
      </c>
      <c r="G277" s="20" t="s">
        <v>21</v>
      </c>
    </row>
    <row r="278" spans="1:13" x14ac:dyDescent="0.35">
      <c r="B278" s="13"/>
      <c r="H278" s="20" t="s">
        <v>22</v>
      </c>
      <c r="K278" s="20" t="s">
        <v>23</v>
      </c>
    </row>
    <row r="279" spans="1:13" x14ac:dyDescent="0.35">
      <c r="B279" s="13" t="s">
        <v>1</v>
      </c>
      <c r="C279" s="20" t="s">
        <v>2</v>
      </c>
      <c r="D279" s="20" t="s">
        <v>3</v>
      </c>
      <c r="E279" s="20" t="s">
        <v>4</v>
      </c>
      <c r="G279" s="20" t="s">
        <v>1</v>
      </c>
      <c r="H279" s="20" t="s">
        <v>2</v>
      </c>
      <c r="I279" s="20" t="s">
        <v>3</v>
      </c>
      <c r="J279" s="20" t="s">
        <v>4</v>
      </c>
      <c r="K279" s="20" t="s">
        <v>2</v>
      </c>
      <c r="L279" s="20" t="s">
        <v>3</v>
      </c>
      <c r="M279" s="20" t="s">
        <v>4</v>
      </c>
    </row>
    <row r="280" spans="1:13" x14ac:dyDescent="0.35">
      <c r="B280" s="13" t="s">
        <v>5</v>
      </c>
      <c r="C280" s="20">
        <v>1.9893383795907904</v>
      </c>
      <c r="D280" s="20">
        <v>9.4434337548786773E-2</v>
      </c>
      <c r="E280" s="20">
        <v>0</v>
      </c>
      <c r="G280" s="20" t="s">
        <v>5</v>
      </c>
      <c r="H280" s="20">
        <v>2.6202655739316265</v>
      </c>
      <c r="I280" s="20">
        <v>0.14031375456892972</v>
      </c>
      <c r="J280" s="20">
        <v>0</v>
      </c>
      <c r="K280" s="20">
        <v>6.9673898366360773E-3</v>
      </c>
      <c r="L280" s="20">
        <v>0.26760882165846661</v>
      </c>
      <c r="M280" s="20">
        <v>0.97922884322996162</v>
      </c>
    </row>
    <row r="281" spans="1:13" x14ac:dyDescent="0.35">
      <c r="B281" s="13" t="s">
        <v>6</v>
      </c>
      <c r="C281" s="20">
        <v>2.5438251683531394</v>
      </c>
      <c r="D281" s="20">
        <v>0.11321326800785377</v>
      </c>
      <c r="E281" s="20">
        <v>0</v>
      </c>
      <c r="G281" s="20" t="s">
        <v>6</v>
      </c>
      <c r="H281" s="20">
        <v>3.4843279448007087</v>
      </c>
      <c r="I281" s="20">
        <v>0.17728978375129317</v>
      </c>
      <c r="J281" s="20">
        <v>0</v>
      </c>
      <c r="K281" s="20">
        <v>1.4386151844255585E-3</v>
      </c>
      <c r="L281" s="20">
        <v>0.21858859348875556</v>
      </c>
      <c r="M281" s="20">
        <v>0.99474885427510928</v>
      </c>
    </row>
    <row r="282" spans="1:13" x14ac:dyDescent="0.35">
      <c r="B282" s="13" t="s">
        <v>7</v>
      </c>
      <c r="C282" s="20">
        <v>0.69057801177360123</v>
      </c>
      <c r="D282" s="20">
        <v>8.1418898015148816E-2</v>
      </c>
      <c r="E282" s="20">
        <v>0</v>
      </c>
      <c r="G282" s="20" t="s">
        <v>7</v>
      </c>
      <c r="H282" s="20">
        <v>1.0340107807700585</v>
      </c>
      <c r="I282" s="20">
        <v>0.1043258096597053</v>
      </c>
      <c r="J282" s="20">
        <v>0</v>
      </c>
      <c r="K282" s="20">
        <v>1.7071734806529699E-2</v>
      </c>
      <c r="L282" s="20">
        <v>0.2954596462966349</v>
      </c>
      <c r="M282" s="20">
        <v>0.95392366315698141</v>
      </c>
    </row>
    <row r="283" spans="1:13" x14ac:dyDescent="0.35">
      <c r="B283" s="13" t="s">
        <v>8</v>
      </c>
      <c r="C283" s="20">
        <v>0.80196819290789434</v>
      </c>
      <c r="D283" s="20">
        <v>0.10204645351672519</v>
      </c>
      <c r="E283" s="20">
        <v>3.7747582837255322E-15</v>
      </c>
      <c r="G283" s="20" t="s">
        <v>8</v>
      </c>
      <c r="H283" s="20">
        <v>1.1802968702097008</v>
      </c>
      <c r="I283" s="20">
        <v>0.15068598704716635</v>
      </c>
      <c r="J283" s="20">
        <v>4.6629367034256575E-15</v>
      </c>
      <c r="K283" s="20">
        <v>0.96100322940118854</v>
      </c>
      <c r="L283" s="20">
        <v>0.14566617386044137</v>
      </c>
      <c r="M283" s="20">
        <v>4.1871617284527929E-11</v>
      </c>
    </row>
    <row r="284" spans="1:13" x14ac:dyDescent="0.35">
      <c r="B284" s="13" t="s">
        <v>9</v>
      </c>
      <c r="C284" s="20">
        <v>0.50330499956557107</v>
      </c>
      <c r="D284" s="20">
        <v>7.9628305283563322E-2</v>
      </c>
      <c r="E284" s="20">
        <v>2.6041568901291612E-10</v>
      </c>
      <c r="G284" s="20" t="s">
        <v>9</v>
      </c>
      <c r="H284" s="20">
        <v>0.85102539500503871</v>
      </c>
      <c r="I284" s="20">
        <v>0.10582949244308336</v>
      </c>
      <c r="J284" s="20">
        <v>8.8817841970012523E-16</v>
      </c>
      <c r="K284" s="20">
        <v>0.30196832506125942</v>
      </c>
      <c r="L284" s="20">
        <v>0.24357809136295872</v>
      </c>
      <c r="M284" s="20">
        <v>0.21507944238210697</v>
      </c>
    </row>
    <row r="285" spans="1:13" x14ac:dyDescent="0.35">
      <c r="B285" s="13" t="s">
        <v>10</v>
      </c>
      <c r="C285" s="20">
        <v>0.41212707893696404</v>
      </c>
      <c r="D285" s="20">
        <v>0.10040879721942142</v>
      </c>
      <c r="E285" s="20">
        <v>4.0520474600347356E-5</v>
      </c>
      <c r="G285" s="20" t="s">
        <v>10</v>
      </c>
      <c r="H285" s="20">
        <v>0.79606676011370225</v>
      </c>
      <c r="I285" s="20">
        <v>0.15430318475823329</v>
      </c>
      <c r="J285" s="20">
        <v>2.481294545386703E-7</v>
      </c>
      <c r="K285" s="20">
        <v>0.88873288326207167</v>
      </c>
      <c r="L285" s="20">
        <v>0.17040956591880863</v>
      </c>
      <c r="M285" s="20">
        <v>1.8354394826225473E-7</v>
      </c>
    </row>
    <row r="286" spans="1:13" x14ac:dyDescent="0.35">
      <c r="B286" s="13" t="s">
        <v>11</v>
      </c>
      <c r="C286" s="20">
        <v>1.3648267899120345</v>
      </c>
      <c r="D286" s="20">
        <v>0.13008660954635815</v>
      </c>
      <c r="E286" s="20">
        <v>0</v>
      </c>
      <c r="G286" s="20" t="s">
        <v>11</v>
      </c>
      <c r="H286" s="20">
        <v>1.6691983739821739</v>
      </c>
      <c r="I286" s="20">
        <v>0.20295611341346084</v>
      </c>
      <c r="J286" s="20">
        <v>2.2204460492503131E-16</v>
      </c>
      <c r="K286" s="20">
        <v>1.7298694346382408</v>
      </c>
      <c r="L286" s="20">
        <v>0.15851478885384501</v>
      </c>
      <c r="M286" s="20">
        <v>0</v>
      </c>
    </row>
    <row r="287" spans="1:13" x14ac:dyDescent="0.35">
      <c r="B287" s="13" t="s">
        <v>93</v>
      </c>
      <c r="C287" s="20">
        <v>-4.9844926307363896E-2</v>
      </c>
      <c r="D287" s="20">
        <v>0.12567161215538494</v>
      </c>
      <c r="E287" s="20">
        <v>0.69164153092359681</v>
      </c>
      <c r="G287" s="20" t="s">
        <v>93</v>
      </c>
      <c r="H287" s="20">
        <v>3.9785733327766207E-2</v>
      </c>
      <c r="I287" s="20">
        <v>0.15049636025388943</v>
      </c>
      <c r="J287" s="20">
        <v>0.79149989145546762</v>
      </c>
      <c r="K287" s="20">
        <v>2.1120100958320256E-3</v>
      </c>
      <c r="L287" s="20">
        <v>0.31425674797518066</v>
      </c>
      <c r="M287" s="20">
        <v>0.99463773626765795</v>
      </c>
    </row>
    <row r="288" spans="1:13" x14ac:dyDescent="0.35">
      <c r="B288" s="13" t="s">
        <v>94</v>
      </c>
      <c r="C288" s="20">
        <v>-0.82929984739670393</v>
      </c>
      <c r="D288" s="20">
        <v>0.1113433484316329</v>
      </c>
      <c r="E288" s="20">
        <v>9.4591001698063337E-14</v>
      </c>
      <c r="G288" s="20" t="s">
        <v>94</v>
      </c>
      <c r="H288" s="20">
        <v>-1.0824408443194167</v>
      </c>
      <c r="I288" s="20">
        <v>0.14279594359710793</v>
      </c>
      <c r="J288" s="20">
        <v>3.4416913763379853E-14</v>
      </c>
      <c r="K288" s="20">
        <v>0.59869608154921805</v>
      </c>
      <c r="L288" s="20">
        <v>0.18185687751033158</v>
      </c>
      <c r="M288" s="20">
        <v>9.9432416992528694E-4</v>
      </c>
    </row>
    <row r="289" spans="2:13" x14ac:dyDescent="0.35">
      <c r="B289" s="13" t="s">
        <v>95</v>
      </c>
      <c r="C289" s="20">
        <v>-0.88868570532095903</v>
      </c>
      <c r="D289" s="20">
        <v>0.10546596938922954</v>
      </c>
      <c r="E289" s="20">
        <v>0</v>
      </c>
      <c r="G289" s="20" t="s">
        <v>95</v>
      </c>
      <c r="H289" s="20">
        <v>-1.5402387992108781</v>
      </c>
      <c r="I289" s="20">
        <v>0.186495080691605</v>
      </c>
      <c r="J289" s="20">
        <v>2.2204460492503131E-16</v>
      </c>
      <c r="K289" s="20">
        <v>1.6006036995144897</v>
      </c>
      <c r="L289" s="20">
        <v>0.20250799441815359</v>
      </c>
      <c r="M289" s="20">
        <v>2.6645352591003757E-15</v>
      </c>
    </row>
    <row r="290" spans="2:13" x14ac:dyDescent="0.35">
      <c r="B290" s="13" t="s">
        <v>47</v>
      </c>
      <c r="G290" s="20" t="s">
        <v>47</v>
      </c>
    </row>
    <row r="291" spans="2:13" x14ac:dyDescent="0.35">
      <c r="B291" s="13" t="s">
        <v>1</v>
      </c>
      <c r="C291" s="20" t="s">
        <v>2</v>
      </c>
      <c r="D291" s="20" t="s">
        <v>3</v>
      </c>
      <c r="E291" s="20" t="s">
        <v>4</v>
      </c>
      <c r="G291" s="20" t="s">
        <v>1</v>
      </c>
      <c r="H291" s="20" t="s">
        <v>2</v>
      </c>
      <c r="I291" s="20" t="s">
        <v>3</v>
      </c>
      <c r="J291" s="20" t="s">
        <v>4</v>
      </c>
    </row>
    <row r="292" spans="2:13" x14ac:dyDescent="0.35">
      <c r="B292" s="13" t="s">
        <v>78</v>
      </c>
      <c r="C292" s="20">
        <v>-7.7126789951918002E-4</v>
      </c>
      <c r="D292" s="20">
        <v>4.4638270898694841E-2</v>
      </c>
      <c r="E292" s="20">
        <v>0.98621469605939982</v>
      </c>
      <c r="G292" s="20" t="s">
        <v>78</v>
      </c>
      <c r="H292" s="20">
        <v>-3.624826359084464E-2</v>
      </c>
      <c r="I292" s="20">
        <v>5.1376439169113969E-2</v>
      </c>
      <c r="J292" s="20">
        <v>0.48047266580163583</v>
      </c>
    </row>
    <row r="293" spans="2:13" x14ac:dyDescent="0.35">
      <c r="B293" s="13" t="s">
        <v>79</v>
      </c>
      <c r="C293" s="20">
        <v>-8.8282716770969414E-3</v>
      </c>
      <c r="D293" s="20">
        <v>4.4192114960264192E-2</v>
      </c>
      <c r="E293" s="20">
        <v>0.84166023709449078</v>
      </c>
      <c r="G293" s="20" t="s">
        <v>79</v>
      </c>
      <c r="H293" s="20">
        <v>-2.5757448978460405E-2</v>
      </c>
      <c r="I293" s="20">
        <v>5.2264133558220183E-2</v>
      </c>
      <c r="J293" s="20">
        <v>0.62213114244791945</v>
      </c>
    </row>
    <row r="294" spans="2:13" x14ac:dyDescent="0.35">
      <c r="B294" s="13"/>
    </row>
    <row r="295" spans="2:13" x14ac:dyDescent="0.35">
      <c r="B295" s="13" t="s">
        <v>13</v>
      </c>
      <c r="G295" s="20" t="s">
        <v>13</v>
      </c>
    </row>
    <row r="296" spans="2:13" x14ac:dyDescent="0.35">
      <c r="B296" s="13" t="s">
        <v>14</v>
      </c>
      <c r="C296" s="20">
        <v>-2442.0647999999678</v>
      </c>
      <c r="G296" s="20" t="s">
        <v>14</v>
      </c>
      <c r="H296" s="20">
        <v>-2442.0647999999678</v>
      </c>
    </row>
    <row r="297" spans="2:13" x14ac:dyDescent="0.35">
      <c r="B297" s="13" t="s">
        <v>15</v>
      </c>
      <c r="C297" s="20">
        <v>-2039.8640772300814</v>
      </c>
      <c r="G297" s="20" t="s">
        <v>15</v>
      </c>
      <c r="H297" s="20">
        <v>-1896.8694957385624</v>
      </c>
    </row>
    <row r="298" spans="2:13" x14ac:dyDescent="0.35">
      <c r="B298" s="13" t="s">
        <v>16</v>
      </c>
      <c r="C298" s="20">
        <v>0.16469699033780416</v>
      </c>
      <c r="G298" s="20" t="s">
        <v>16</v>
      </c>
      <c r="H298" s="20">
        <v>0.22325177622699144</v>
      </c>
    </row>
    <row r="299" spans="2:13" x14ac:dyDescent="0.35">
      <c r="B299" s="13" t="s">
        <v>17</v>
      </c>
      <c r="C299" s="20">
        <v>0.42214686594776635</v>
      </c>
      <c r="G299" s="20" t="s">
        <v>17</v>
      </c>
      <c r="H299" s="20">
        <v>0.45084846560281094</v>
      </c>
    </row>
    <row r="300" spans="2:13" x14ac:dyDescent="0.35">
      <c r="B300" s="13" t="s">
        <v>18</v>
      </c>
      <c r="C300" s="20">
        <v>1.7873975682694374</v>
      </c>
      <c r="G300" s="20" t="s">
        <v>18</v>
      </c>
      <c r="H300" s="20">
        <v>1.6716830217987526</v>
      </c>
    </row>
    <row r="301" spans="2:13" x14ac:dyDescent="0.35">
      <c r="B301" s="13" t="s">
        <v>19</v>
      </c>
      <c r="C301" s="20">
        <v>2296</v>
      </c>
      <c r="G301" s="20" t="s">
        <v>19</v>
      </c>
      <c r="H301" s="20">
        <v>2296</v>
      </c>
    </row>
    <row r="302" spans="2:13" x14ac:dyDescent="0.35">
      <c r="B302" s="13" t="s">
        <v>20</v>
      </c>
      <c r="C302" s="20">
        <v>12</v>
      </c>
      <c r="G302" s="20" t="s">
        <v>20</v>
      </c>
      <c r="H302" s="20">
        <v>22</v>
      </c>
    </row>
  </sheetData>
  <mergeCells count="4">
    <mergeCell ref="V4:X4"/>
    <mergeCell ref="AA4:AC4"/>
    <mergeCell ref="W17:Y17"/>
    <mergeCell ref="AB17:AD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300"/>
  <sheetViews>
    <sheetView zoomScale="85" zoomScaleNormal="85" workbookViewId="0">
      <selection activeCell="A3" sqref="A3"/>
    </sheetView>
  </sheetViews>
  <sheetFormatPr defaultRowHeight="14.5" x14ac:dyDescent="0.35"/>
  <cols>
    <col min="2" max="2" width="18.6328125" bestFit="1" customWidth="1"/>
    <col min="3" max="6" width="8.90625" style="20"/>
    <col min="7" max="7" width="18.6328125" style="20" bestFit="1" customWidth="1"/>
    <col min="8" max="13" width="8.90625" style="20"/>
  </cols>
  <sheetData>
    <row r="3" spans="1:30" x14ac:dyDescent="0.35">
      <c r="A3" s="1" t="s">
        <v>80</v>
      </c>
    </row>
    <row r="4" spans="1:30" x14ac:dyDescent="0.35">
      <c r="B4" t="s">
        <v>92</v>
      </c>
      <c r="G4" s="20" t="s">
        <v>89</v>
      </c>
      <c r="V4" s="30" t="s">
        <v>0</v>
      </c>
      <c r="W4" s="30"/>
      <c r="X4" s="30"/>
      <c r="Y4" s="13"/>
      <c r="Z4" s="13"/>
      <c r="AA4" s="30" t="s">
        <v>21</v>
      </c>
      <c r="AB4" s="30"/>
      <c r="AC4" s="30"/>
      <c r="AD4" s="13"/>
    </row>
    <row r="5" spans="1:30" x14ac:dyDescent="0.35">
      <c r="C5" s="20" t="s">
        <v>22</v>
      </c>
      <c r="H5" s="20" t="s">
        <v>22</v>
      </c>
      <c r="K5" s="20" t="s">
        <v>23</v>
      </c>
      <c r="V5" s="13"/>
      <c r="W5" s="13" t="s">
        <v>15</v>
      </c>
      <c r="X5" s="13" t="s">
        <v>20</v>
      </c>
      <c r="Y5" s="13"/>
      <c r="Z5" s="13"/>
      <c r="AA5" s="13"/>
      <c r="AB5" s="13" t="s">
        <v>15</v>
      </c>
      <c r="AC5" s="13" t="s">
        <v>20</v>
      </c>
      <c r="AD5" s="13"/>
    </row>
    <row r="6" spans="1:30" x14ac:dyDescent="0.35">
      <c r="B6" t="s">
        <v>1</v>
      </c>
      <c r="C6" s="20" t="s">
        <v>2</v>
      </c>
      <c r="D6" s="20" t="s">
        <v>3</v>
      </c>
      <c r="E6" s="20" t="s">
        <v>4</v>
      </c>
      <c r="G6" s="20" t="s">
        <v>1</v>
      </c>
      <c r="H6" s="20" t="s">
        <v>2</v>
      </c>
      <c r="I6" s="20" t="s">
        <v>3</v>
      </c>
      <c r="J6" s="20" t="s">
        <v>4</v>
      </c>
      <c r="K6" s="20" t="s">
        <v>2</v>
      </c>
      <c r="L6" s="20" t="s">
        <v>3</v>
      </c>
      <c r="M6" s="20" t="s">
        <v>4</v>
      </c>
      <c r="V6" s="13" t="s">
        <v>135</v>
      </c>
      <c r="W6" s="20">
        <f>C22</f>
        <v>-2043.4183305156207</v>
      </c>
      <c r="X6" s="22">
        <f>C27</f>
        <v>9</v>
      </c>
      <c r="Y6" s="13"/>
      <c r="Z6" s="13"/>
      <c r="AA6" s="13" t="s">
        <v>135</v>
      </c>
      <c r="AB6" s="20">
        <f>H22</f>
        <v>-1907.0935895003695</v>
      </c>
      <c r="AC6" s="22">
        <f>H27</f>
        <v>17</v>
      </c>
      <c r="AD6" s="13"/>
    </row>
    <row r="7" spans="1:30" x14ac:dyDescent="0.35">
      <c r="B7" t="s">
        <v>5</v>
      </c>
      <c r="C7" s="20">
        <v>2.2098560404779435</v>
      </c>
      <c r="D7" s="20">
        <v>0.12368838226504031</v>
      </c>
      <c r="E7" s="20">
        <v>0</v>
      </c>
      <c r="G7" s="20" t="s">
        <v>5</v>
      </c>
      <c r="H7" s="20">
        <v>3.0171498548639542</v>
      </c>
      <c r="I7" s="20">
        <v>0.19537897348404129</v>
      </c>
      <c r="J7" s="20">
        <v>0</v>
      </c>
      <c r="K7" s="20">
        <v>7.8136900857464654E-3</v>
      </c>
      <c r="L7" s="20">
        <v>0.21517273886619045</v>
      </c>
      <c r="M7" s="20">
        <v>0.97103233063062921</v>
      </c>
      <c r="V7" s="13" t="s">
        <v>136</v>
      </c>
      <c r="W7" s="20">
        <f>C63</f>
        <v>-2036.5193890226431</v>
      </c>
      <c r="X7" s="22">
        <f>C68</f>
        <v>25</v>
      </c>
      <c r="Y7" s="13"/>
      <c r="Z7" s="13"/>
      <c r="AA7" s="13" t="s">
        <v>136</v>
      </c>
      <c r="AB7" s="20">
        <f>H63</f>
        <v>-1896.3721096474565</v>
      </c>
      <c r="AC7" s="22">
        <f>H68</f>
        <v>49</v>
      </c>
      <c r="AD7" s="13"/>
    </row>
    <row r="8" spans="1:30" x14ac:dyDescent="0.35">
      <c r="B8" t="s">
        <v>6</v>
      </c>
      <c r="C8" s="20">
        <v>2.5749425506982604</v>
      </c>
      <c r="D8" s="20">
        <v>0.13787003020448441</v>
      </c>
      <c r="E8" s="20">
        <v>0</v>
      </c>
      <c r="G8" s="20" t="s">
        <v>6</v>
      </c>
      <c r="H8" s="20">
        <v>3.7015141789094805</v>
      </c>
      <c r="I8" s="20">
        <v>0.23562214952043581</v>
      </c>
      <c r="J8" s="20">
        <v>0</v>
      </c>
      <c r="K8" s="20">
        <v>1.8696768006004335E-2</v>
      </c>
      <c r="L8" s="20">
        <v>0.20234353545234884</v>
      </c>
      <c r="M8" s="20">
        <v>0.92637935468859656</v>
      </c>
      <c r="V8" s="13" t="s">
        <v>137</v>
      </c>
      <c r="W8" s="20">
        <f>C96</f>
        <v>-2040.7468362416075</v>
      </c>
      <c r="X8" s="22">
        <f>C101</f>
        <v>17</v>
      </c>
      <c r="Y8" s="13"/>
      <c r="Z8" s="13"/>
      <c r="AA8" s="13" t="s">
        <v>137</v>
      </c>
      <c r="AB8" s="20">
        <f>H96</f>
        <v>-1902.3453374439596</v>
      </c>
      <c r="AC8" s="22">
        <f>H101</f>
        <v>33</v>
      </c>
      <c r="AD8" s="13"/>
    </row>
    <row r="9" spans="1:30" x14ac:dyDescent="0.35">
      <c r="B9" t="s">
        <v>7</v>
      </c>
      <c r="C9" s="20">
        <v>0.7431650682106532</v>
      </c>
      <c r="D9" s="20">
        <v>9.1047519721181483E-2</v>
      </c>
      <c r="E9" s="20">
        <v>2.2204460492503131E-16</v>
      </c>
      <c r="G9" s="20" t="s">
        <v>7</v>
      </c>
      <c r="H9" s="20">
        <v>1.1707981328998156</v>
      </c>
      <c r="I9" s="20">
        <v>0.12347098626836102</v>
      </c>
      <c r="J9" s="20">
        <v>0</v>
      </c>
      <c r="K9" s="20">
        <v>1.1209458435993915E-2</v>
      </c>
      <c r="L9" s="20">
        <v>0.33203858532201735</v>
      </c>
      <c r="M9" s="20">
        <v>0.97306892748185736</v>
      </c>
      <c r="V9" s="26" t="s">
        <v>138</v>
      </c>
      <c r="W9" s="20">
        <f>C125</f>
        <v>-2043.2836735951832</v>
      </c>
      <c r="X9" s="22">
        <f>C130</f>
        <v>11</v>
      </c>
      <c r="Y9" s="13"/>
      <c r="Z9" s="13"/>
      <c r="AA9" s="26" t="s">
        <v>138</v>
      </c>
      <c r="AB9" s="20">
        <f>H125</f>
        <v>-1906.2382838208364</v>
      </c>
      <c r="AC9" s="22">
        <f>H130</f>
        <v>19</v>
      </c>
      <c r="AD9" s="13"/>
    </row>
    <row r="10" spans="1:30" x14ac:dyDescent="0.35">
      <c r="B10" t="s">
        <v>8</v>
      </c>
      <c r="C10" s="20">
        <v>0.84805671585239517</v>
      </c>
      <c r="D10" s="20">
        <v>0.11404302402097825</v>
      </c>
      <c r="E10" s="20">
        <v>1.0347278589506459E-13</v>
      </c>
      <c r="G10" s="20" t="s">
        <v>8</v>
      </c>
      <c r="H10" s="20">
        <v>1.4701069981101571</v>
      </c>
      <c r="I10" s="20">
        <v>0.17770958833562081</v>
      </c>
      <c r="J10" s="20">
        <v>2.2204460492503131E-16</v>
      </c>
      <c r="K10" s="20">
        <v>0.82917136071629582</v>
      </c>
      <c r="L10" s="20">
        <v>0.15017721696391034</v>
      </c>
      <c r="M10" s="20">
        <v>3.3652756137314555E-8</v>
      </c>
      <c r="V10" s="13" t="s">
        <v>139</v>
      </c>
      <c r="W10" s="20">
        <f>C155</f>
        <v>-2043.4012501860027</v>
      </c>
      <c r="X10" s="22">
        <f>C160</f>
        <v>10</v>
      </c>
      <c r="Y10" s="13"/>
      <c r="Z10" s="13"/>
      <c r="AA10" s="13" t="s">
        <v>139</v>
      </c>
      <c r="AB10" s="20">
        <f>H155</f>
        <v>-1907.0750464571181</v>
      </c>
      <c r="AC10" s="22">
        <f>H160</f>
        <v>18</v>
      </c>
      <c r="AD10" s="13"/>
    </row>
    <row r="11" spans="1:30" x14ac:dyDescent="0.35">
      <c r="B11" t="s">
        <v>9</v>
      </c>
      <c r="C11" s="20">
        <v>0.43249512102484472</v>
      </c>
      <c r="D11" s="20">
        <v>8.1833565641156833E-2</v>
      </c>
      <c r="E11" s="20">
        <v>1.2566510187994595E-7</v>
      </c>
      <c r="G11" s="20" t="s">
        <v>9</v>
      </c>
      <c r="H11" s="20">
        <v>0.8316751722806891</v>
      </c>
      <c r="I11" s="20">
        <v>0.10946878567113283</v>
      </c>
      <c r="J11" s="20">
        <v>3.0198066269804258E-14</v>
      </c>
      <c r="K11" s="20">
        <v>0.15676114860618504</v>
      </c>
      <c r="L11" s="20">
        <v>0.29016403886578646</v>
      </c>
      <c r="M11" s="20">
        <v>0.5890245718363325</v>
      </c>
      <c r="V11" s="13" t="s">
        <v>140</v>
      </c>
      <c r="W11" s="20">
        <f>C196</f>
        <v>-2035.2685584764019</v>
      </c>
      <c r="X11" s="22">
        <f>C201</f>
        <v>25</v>
      </c>
      <c r="Y11" s="13"/>
      <c r="Z11" s="13"/>
      <c r="AA11" s="13" t="s">
        <v>140</v>
      </c>
      <c r="AB11" s="20">
        <f>H196</f>
        <v>-1895.3976378787615</v>
      </c>
      <c r="AC11" s="22">
        <f>H201</f>
        <v>49</v>
      </c>
      <c r="AD11" s="13"/>
    </row>
    <row r="12" spans="1:30" x14ac:dyDescent="0.35">
      <c r="B12" t="s">
        <v>10</v>
      </c>
      <c r="C12" s="20">
        <v>0.40988038392300813</v>
      </c>
      <c r="D12" s="20">
        <v>0.11282508413849041</v>
      </c>
      <c r="E12" s="20">
        <v>2.8027160435373233E-4</v>
      </c>
      <c r="G12" s="20" t="s">
        <v>10</v>
      </c>
      <c r="H12" s="20">
        <v>1.0083804178650073</v>
      </c>
      <c r="I12" s="20">
        <v>0.17209891909979447</v>
      </c>
      <c r="J12" s="20">
        <v>4.6480246318481022E-9</v>
      </c>
      <c r="K12" s="20">
        <v>0.90994906363099104</v>
      </c>
      <c r="L12" s="20">
        <v>0.19416689225131945</v>
      </c>
      <c r="M12" s="20">
        <v>2.7801523867498901E-6</v>
      </c>
      <c r="V12" s="13" t="s">
        <v>141</v>
      </c>
      <c r="W12" s="20">
        <f>C237</f>
        <v>-2038.5647933648961</v>
      </c>
      <c r="X12" s="22">
        <f>C242</f>
        <v>25</v>
      </c>
      <c r="Y12" s="13"/>
      <c r="Z12" s="13"/>
      <c r="AA12" s="13" t="s">
        <v>141</v>
      </c>
      <c r="AB12" s="20">
        <f>H237</f>
        <v>-1898.116052138774</v>
      </c>
      <c r="AC12" s="22">
        <f>H242</f>
        <v>49</v>
      </c>
      <c r="AD12" s="13"/>
    </row>
    <row r="13" spans="1:30" x14ac:dyDescent="0.35">
      <c r="B13" t="s">
        <v>11</v>
      </c>
      <c r="C13" s="20">
        <v>0.99577711634973753</v>
      </c>
      <c r="D13" s="20">
        <v>0.13871930544848352</v>
      </c>
      <c r="E13" s="20">
        <v>7.0543570984682447E-13</v>
      </c>
      <c r="G13" s="20" t="s">
        <v>11</v>
      </c>
      <c r="H13" s="20">
        <v>0.96918767374743342</v>
      </c>
      <c r="I13" s="20">
        <v>0.20331578691547555</v>
      </c>
      <c r="J13" s="20">
        <v>1.8707457707378694E-6</v>
      </c>
      <c r="K13" s="20">
        <v>1.9559609964228626</v>
      </c>
      <c r="L13" s="20">
        <v>0.21966843434267527</v>
      </c>
      <c r="M13" s="20">
        <v>0</v>
      </c>
      <c r="V13" s="13" t="s">
        <v>142</v>
      </c>
      <c r="W13" s="20">
        <f>C266</f>
        <v>-2041.9125906091717</v>
      </c>
      <c r="X13" s="22">
        <f>C271</f>
        <v>11</v>
      </c>
      <c r="Y13" s="13"/>
      <c r="Z13" s="13"/>
      <c r="AA13" s="13" t="s">
        <v>142</v>
      </c>
      <c r="AB13" s="20">
        <f>H266</f>
        <v>-1904.6789093929738</v>
      </c>
      <c r="AC13" s="22">
        <f>H271</f>
        <v>19</v>
      </c>
      <c r="AD13" s="13"/>
    </row>
    <row r="14" spans="1:30" x14ac:dyDescent="0.35">
      <c r="B14" t="s">
        <v>12</v>
      </c>
      <c r="C14" s="20">
        <v>-1.2118978871067476</v>
      </c>
      <c r="D14" s="20">
        <v>0.12513011442665739</v>
      </c>
      <c r="E14" s="20">
        <v>0</v>
      </c>
      <c r="G14" s="20" t="s">
        <v>12</v>
      </c>
      <c r="H14" s="20">
        <v>-2.2168451588769638</v>
      </c>
      <c r="I14" s="20">
        <v>0.22529676361496648</v>
      </c>
      <c r="J14" s="20">
        <v>0</v>
      </c>
      <c r="K14" s="20">
        <v>1.4349246683023271</v>
      </c>
      <c r="L14" s="20">
        <v>0.1885728195327884</v>
      </c>
      <c r="M14" s="20">
        <v>2.7533531010703882E-14</v>
      </c>
      <c r="V14" s="13" t="s">
        <v>143</v>
      </c>
      <c r="W14" s="20">
        <f>C295</f>
        <v>-2043.1221391366041</v>
      </c>
      <c r="X14" s="22">
        <f>C300</f>
        <v>11</v>
      </c>
      <c r="Y14" s="13"/>
      <c r="Z14" s="13"/>
      <c r="AA14" s="13" t="s">
        <v>143</v>
      </c>
      <c r="AB14" s="20">
        <f>H295</f>
        <v>-1905.7573600918392</v>
      </c>
      <c r="AC14" s="22">
        <f>H300</f>
        <v>19</v>
      </c>
      <c r="AD14" s="13"/>
    </row>
    <row r="15" spans="1:30" x14ac:dyDescent="0.35">
      <c r="B15" t="s">
        <v>90</v>
      </c>
      <c r="G15" s="20" t="s">
        <v>90</v>
      </c>
      <c r="V15" s="13"/>
      <c r="W15" s="13"/>
      <c r="X15" s="13"/>
      <c r="Y15" s="13"/>
      <c r="Z15" s="13"/>
      <c r="AA15" s="13"/>
      <c r="AB15" s="13"/>
      <c r="AC15" s="13"/>
      <c r="AD15" s="13"/>
    </row>
    <row r="16" spans="1:30" x14ac:dyDescent="0.35">
      <c r="B16" t="s">
        <v>1</v>
      </c>
      <c r="C16" s="20" t="s">
        <v>2</v>
      </c>
      <c r="D16" s="20" t="s">
        <v>3</v>
      </c>
      <c r="E16" s="20" t="s">
        <v>4</v>
      </c>
      <c r="G16" s="20" t="s">
        <v>1</v>
      </c>
      <c r="H16" s="20" t="s">
        <v>2</v>
      </c>
      <c r="I16" s="20" t="s">
        <v>3</v>
      </c>
      <c r="J16" s="20" t="s">
        <v>4</v>
      </c>
      <c r="V16" s="27" t="s">
        <v>144</v>
      </c>
      <c r="W16" s="13"/>
      <c r="X16" s="13"/>
      <c r="Y16" s="13"/>
      <c r="Z16" s="13"/>
      <c r="AA16" s="13"/>
      <c r="AB16" s="13"/>
      <c r="AC16" s="13"/>
      <c r="AD16" s="13"/>
    </row>
    <row r="17" spans="1:30" x14ac:dyDescent="0.35">
      <c r="B17" t="s">
        <v>91</v>
      </c>
      <c r="C17" s="20">
        <v>3.4974548274406825</v>
      </c>
      <c r="D17" s="20">
        <v>0.89543325472646818</v>
      </c>
      <c r="E17" s="20">
        <v>9.3883101937697333E-5</v>
      </c>
      <c r="G17" s="20" t="s">
        <v>91</v>
      </c>
      <c r="H17" s="20">
        <v>2.9545772303087992</v>
      </c>
      <c r="I17" s="20">
        <v>0.65397000464445609</v>
      </c>
      <c r="J17" s="20">
        <v>6.2453194951128665E-6</v>
      </c>
      <c r="V17" s="13"/>
      <c r="W17" s="30" t="s">
        <v>0</v>
      </c>
      <c r="X17" s="30"/>
      <c r="Y17" s="30"/>
      <c r="Z17" s="13"/>
      <c r="AA17" s="13"/>
      <c r="AB17" s="30" t="s">
        <v>21</v>
      </c>
      <c r="AC17" s="30"/>
      <c r="AD17" s="30"/>
    </row>
    <row r="18" spans="1:30" x14ac:dyDescent="0.35">
      <c r="V18" s="13"/>
      <c r="W18" s="23" t="s">
        <v>121</v>
      </c>
      <c r="X18" s="23" t="s">
        <v>122</v>
      </c>
      <c r="Y18" s="23" t="s">
        <v>4</v>
      </c>
      <c r="Z18" s="13"/>
      <c r="AA18" s="13"/>
      <c r="AB18" s="23" t="s">
        <v>121</v>
      </c>
      <c r="AC18" s="23" t="s">
        <v>122</v>
      </c>
      <c r="AD18" s="23" t="s">
        <v>4</v>
      </c>
    </row>
    <row r="19" spans="1:30" x14ac:dyDescent="0.35">
      <c r="V19" s="13" t="s">
        <v>123</v>
      </c>
      <c r="W19" s="21">
        <f>2*(W7-W8)</f>
        <v>8.4548944379289424</v>
      </c>
      <c r="X19" s="22">
        <f>2*(X7-X8)</f>
        <v>16</v>
      </c>
      <c r="Y19" s="21">
        <f t="shared" ref="Y19:Y30" si="0">CHIDIST(W19,X19)</f>
        <v>0.93415674688215844</v>
      </c>
      <c r="Z19" s="13"/>
      <c r="AA19" s="13" t="s">
        <v>123</v>
      </c>
      <c r="AB19" s="21">
        <f>2*(AB7-AB8)</f>
        <v>11.946455593006249</v>
      </c>
      <c r="AC19" s="22">
        <f>2*(AC7-AC8)</f>
        <v>32</v>
      </c>
      <c r="AD19" s="21">
        <f t="shared" ref="AD19:AD30" si="1">CHIDIST(AB19,AC19)</f>
        <v>0.99951428869241499</v>
      </c>
    </row>
    <row r="20" spans="1:30" x14ac:dyDescent="0.35">
      <c r="B20" t="s">
        <v>13</v>
      </c>
      <c r="G20" s="20" t="s">
        <v>13</v>
      </c>
      <c r="V20" s="13" t="s">
        <v>120</v>
      </c>
      <c r="W20" s="21">
        <f>2*(W7-W9)</f>
        <v>13.528569145080382</v>
      </c>
      <c r="X20" s="22">
        <f>2*(X7-X9)</f>
        <v>28</v>
      </c>
      <c r="Y20" s="21">
        <f t="shared" si="0"/>
        <v>0.99020964938460954</v>
      </c>
      <c r="Z20" s="13"/>
      <c r="AA20" s="13" t="s">
        <v>120</v>
      </c>
      <c r="AB20" s="21">
        <f>2*(AB7-AB9)</f>
        <v>19.732348346759863</v>
      </c>
      <c r="AC20" s="22">
        <f>2*(AC7-AC9)</f>
        <v>60</v>
      </c>
      <c r="AD20" s="21">
        <f t="shared" si="1"/>
        <v>0.9999998096306526</v>
      </c>
    </row>
    <row r="21" spans="1:30" x14ac:dyDescent="0.35">
      <c r="B21" t="s">
        <v>14</v>
      </c>
      <c r="C21" s="20">
        <v>-2442.0647999999678</v>
      </c>
      <c r="G21" s="20" t="s">
        <v>14</v>
      </c>
      <c r="H21" s="20">
        <v>-2442.0647999999678</v>
      </c>
      <c r="V21" s="13" t="s">
        <v>124</v>
      </c>
      <c r="W21" s="21">
        <f>2*(W7-W6)</f>
        <v>13.797882985955312</v>
      </c>
      <c r="X21" s="22">
        <f>2*(X7-X6)</f>
        <v>32</v>
      </c>
      <c r="Y21" s="21">
        <f t="shared" si="0"/>
        <v>0.99790922756110179</v>
      </c>
      <c r="Z21" s="13"/>
      <c r="AA21" s="13" t="s">
        <v>124</v>
      </c>
      <c r="AB21" s="21">
        <f>2*(AB7-AB6)</f>
        <v>21.44295970582607</v>
      </c>
      <c r="AC21" s="22">
        <f>2*(AC7-AC6)</f>
        <v>64</v>
      </c>
      <c r="AD21" s="21">
        <f t="shared" si="1"/>
        <v>0.99999988530121153</v>
      </c>
    </row>
    <row r="22" spans="1:30" x14ac:dyDescent="0.35">
      <c r="B22" t="s">
        <v>15</v>
      </c>
      <c r="C22" s="20">
        <v>-2043.4183305156207</v>
      </c>
      <c r="G22" s="20" t="s">
        <v>15</v>
      </c>
      <c r="H22" s="20">
        <v>-1907.0935895003695</v>
      </c>
      <c r="V22" s="13" t="s">
        <v>125</v>
      </c>
      <c r="W22" s="21">
        <f>2*(W8-W10)</f>
        <v>5.3088278887903471</v>
      </c>
      <c r="X22" s="22">
        <f>2*(X8-X10)</f>
        <v>14</v>
      </c>
      <c r="Y22" s="21">
        <f t="shared" si="0"/>
        <v>0.98103350103978459</v>
      </c>
      <c r="Z22" s="13"/>
      <c r="AA22" s="13" t="s">
        <v>125</v>
      </c>
      <c r="AB22" s="21">
        <f>2*(AB8-AB10)</f>
        <v>9.4594180263170529</v>
      </c>
      <c r="AC22" s="22">
        <f>2*(AC8-AC10)</f>
        <v>30</v>
      </c>
      <c r="AD22" s="21">
        <f t="shared" si="1"/>
        <v>0.99987408934152877</v>
      </c>
    </row>
    <row r="23" spans="1:30" x14ac:dyDescent="0.35">
      <c r="B23" t="s">
        <v>16</v>
      </c>
      <c r="C23" s="20">
        <v>0.16324156078264274</v>
      </c>
      <c r="G23" s="20" t="s">
        <v>16</v>
      </c>
      <c r="H23" s="20">
        <v>0.21906511674039342</v>
      </c>
      <c r="V23" s="13" t="s">
        <v>126</v>
      </c>
      <c r="W23" s="21">
        <f>2*(W8-W6)</f>
        <v>5.3429885480263692</v>
      </c>
      <c r="X23" s="22">
        <f>2*(X8-X6)</f>
        <v>16</v>
      </c>
      <c r="Y23" s="21">
        <f t="shared" si="0"/>
        <v>0.99376749285485122</v>
      </c>
      <c r="Z23" s="13"/>
      <c r="AA23" s="13" t="s">
        <v>126</v>
      </c>
      <c r="AB23" s="21">
        <f>2*(AB8-AB6)</f>
        <v>9.4965041128198209</v>
      </c>
      <c r="AC23" s="22">
        <f>2*(AC8-AC6)</f>
        <v>32</v>
      </c>
      <c r="AD23" s="21">
        <f t="shared" si="1"/>
        <v>0.99996191760895625</v>
      </c>
    </row>
    <row r="24" spans="1:30" x14ac:dyDescent="0.35">
      <c r="B24" t="s">
        <v>17</v>
      </c>
      <c r="C24" s="20">
        <v>0.42247678218252516</v>
      </c>
      <c r="G24" s="20" t="s">
        <v>17</v>
      </c>
      <c r="H24" s="20">
        <v>0.44956159257366507</v>
      </c>
      <c r="V24" s="13" t="s">
        <v>127</v>
      </c>
      <c r="W24" s="21">
        <f>2*(W9-W10)</f>
        <v>0.23515318163890697</v>
      </c>
      <c r="X24" s="22">
        <f>2*(X9-X10)</f>
        <v>2</v>
      </c>
      <c r="Y24" s="21">
        <f t="shared" si="0"/>
        <v>0.88907241435389495</v>
      </c>
      <c r="Z24" s="13"/>
      <c r="AA24" s="13" t="s">
        <v>127</v>
      </c>
      <c r="AB24" s="21">
        <f>2*(AB9-AB10)</f>
        <v>1.6735252725634382</v>
      </c>
      <c r="AC24" s="22">
        <f>2*(AC9-AC10)</f>
        <v>2</v>
      </c>
      <c r="AD24" s="21">
        <f t="shared" si="1"/>
        <v>0.4331103921338938</v>
      </c>
    </row>
    <row r="25" spans="1:30" x14ac:dyDescent="0.35">
      <c r="B25" t="s">
        <v>18</v>
      </c>
      <c r="C25" s="20">
        <v>1.7878551398905584</v>
      </c>
      <c r="G25" s="20" t="s">
        <v>18</v>
      </c>
      <c r="H25" s="20">
        <v>1.6761567228733261</v>
      </c>
      <c r="V25" s="13" t="s">
        <v>128</v>
      </c>
      <c r="W25" s="21">
        <f>2*(W9-W6)</f>
        <v>0.26931384087492916</v>
      </c>
      <c r="X25" s="22">
        <f>2*(X9-X6)</f>
        <v>4</v>
      </c>
      <c r="Y25" s="21">
        <f t="shared" si="0"/>
        <v>0.99170798207669164</v>
      </c>
      <c r="Z25" s="13"/>
      <c r="AA25" s="13" t="s">
        <v>128</v>
      </c>
      <c r="AB25" s="21">
        <f>2*(AB9-AB6)</f>
        <v>1.7106113590662062</v>
      </c>
      <c r="AC25" s="22">
        <f>2*(AC9-AC6)</f>
        <v>4</v>
      </c>
      <c r="AD25" s="21">
        <f t="shared" si="1"/>
        <v>0.7887891662648685</v>
      </c>
    </row>
    <row r="26" spans="1:30" x14ac:dyDescent="0.35">
      <c r="B26" t="s">
        <v>19</v>
      </c>
      <c r="C26" s="20">
        <v>2296</v>
      </c>
      <c r="G26" s="20" t="s">
        <v>19</v>
      </c>
      <c r="H26" s="20">
        <v>2296</v>
      </c>
      <c r="V26" s="13" t="s">
        <v>129</v>
      </c>
      <c r="W26" s="21">
        <f>2*(W10-W6)</f>
        <v>3.4160659236022184E-2</v>
      </c>
      <c r="X26" s="22">
        <f>2*(X10-X6)</f>
        <v>2</v>
      </c>
      <c r="Y26" s="21">
        <f t="shared" si="0"/>
        <v>0.98306471225022607</v>
      </c>
      <c r="Z26" s="13"/>
      <c r="AA26" s="13" t="s">
        <v>129</v>
      </c>
      <c r="AB26" s="21">
        <f>2*(AB10-AB6)</f>
        <v>3.7086086502768012E-2</v>
      </c>
      <c r="AC26" s="22">
        <f>2*(AC10-AC6)</f>
        <v>2</v>
      </c>
      <c r="AD26" s="21">
        <f t="shared" si="1"/>
        <v>0.98162782122936221</v>
      </c>
    </row>
    <row r="27" spans="1:30" x14ac:dyDescent="0.35">
      <c r="B27" t="s">
        <v>20</v>
      </c>
      <c r="C27" s="20">
        <v>9</v>
      </c>
      <c r="G27" s="20" t="s">
        <v>20</v>
      </c>
      <c r="H27" s="20">
        <v>17</v>
      </c>
      <c r="V27" s="13" t="s">
        <v>130</v>
      </c>
      <c r="W27" s="21">
        <f>2*(W11-W13)</f>
        <v>13.28806426553956</v>
      </c>
      <c r="X27" s="22">
        <f>2*(X11-X13)</f>
        <v>28</v>
      </c>
      <c r="Y27" s="21">
        <f t="shared" si="0"/>
        <v>0.99151842464664841</v>
      </c>
      <c r="Z27" s="13"/>
      <c r="AA27" s="13" t="s">
        <v>130</v>
      </c>
      <c r="AB27" s="21">
        <f>2*(AB11-AB13)</f>
        <v>18.562543028424443</v>
      </c>
      <c r="AC27" s="22">
        <f>2*(AC11-AC13)</f>
        <v>60</v>
      </c>
      <c r="AD27" s="21">
        <f t="shared" si="1"/>
        <v>0.99999994679469872</v>
      </c>
    </row>
    <row r="28" spans="1:30" x14ac:dyDescent="0.35">
      <c r="V28" s="13" t="s">
        <v>131</v>
      </c>
      <c r="W28" s="21">
        <f>2*(W11-W6)</f>
        <v>16.299544078437521</v>
      </c>
      <c r="X28" s="22">
        <f>2*(X11-X6)</f>
        <v>32</v>
      </c>
      <c r="Y28" s="21">
        <f t="shared" si="0"/>
        <v>0.99032586448533655</v>
      </c>
      <c r="Z28" s="13"/>
      <c r="AA28" s="13" t="s">
        <v>131</v>
      </c>
      <c r="AB28" s="21">
        <f>2*(AB11-AB6)</f>
        <v>23.391903243215893</v>
      </c>
      <c r="AC28" s="22">
        <f>2*(AC11-AC6)</f>
        <v>64</v>
      </c>
      <c r="AD28" s="21">
        <f t="shared" si="1"/>
        <v>0.9999992689182986</v>
      </c>
    </row>
    <row r="29" spans="1:30" x14ac:dyDescent="0.35">
      <c r="A29" s="1" t="s">
        <v>81</v>
      </c>
      <c r="V29" s="13" t="s">
        <v>132</v>
      </c>
      <c r="W29" s="21">
        <f>2*(W12-W14)</f>
        <v>9.1146915434160292</v>
      </c>
      <c r="X29" s="22">
        <f>2*(X12-X14)</f>
        <v>28</v>
      </c>
      <c r="Y29" s="21">
        <f t="shared" si="0"/>
        <v>0.99971489777790723</v>
      </c>
      <c r="Z29" s="13"/>
      <c r="AA29" s="13" t="s">
        <v>132</v>
      </c>
      <c r="AB29" s="21">
        <f>2*(AB12-AB14)</f>
        <v>15.282615906130559</v>
      </c>
      <c r="AC29" s="22">
        <f>2*(AC12-AC14)</f>
        <v>60</v>
      </c>
      <c r="AD29" s="21">
        <f t="shared" si="1"/>
        <v>0.99999999925128202</v>
      </c>
    </row>
    <row r="30" spans="1:30" x14ac:dyDescent="0.35">
      <c r="B30" s="27" t="s">
        <v>92</v>
      </c>
      <c r="G30" s="20" t="s">
        <v>89</v>
      </c>
      <c r="V30" s="13" t="s">
        <v>133</v>
      </c>
      <c r="W30" s="21">
        <f>2*(W12-W6)</f>
        <v>9.7070743014492109</v>
      </c>
      <c r="X30" s="22">
        <f>2*(X12-X6)</f>
        <v>32</v>
      </c>
      <c r="Y30" s="21">
        <f t="shared" si="0"/>
        <v>0.99995091559866411</v>
      </c>
      <c r="Z30" s="13"/>
      <c r="AA30" s="13" t="s">
        <v>133</v>
      </c>
      <c r="AB30" s="21">
        <f>2*(AB12-AB6)</f>
        <v>17.955074723191046</v>
      </c>
      <c r="AC30" s="22">
        <f>2*(AC12-AC6)</f>
        <v>64</v>
      </c>
      <c r="AD30" s="21">
        <f t="shared" si="1"/>
        <v>0.9999999979195211</v>
      </c>
    </row>
    <row r="31" spans="1:30" x14ac:dyDescent="0.35">
      <c r="C31" s="20" t="s">
        <v>22</v>
      </c>
      <c r="H31" s="20" t="s">
        <v>22</v>
      </c>
      <c r="K31" s="20" t="s">
        <v>23</v>
      </c>
    </row>
    <row r="32" spans="1:30" x14ac:dyDescent="0.35">
      <c r="B32" t="s">
        <v>1</v>
      </c>
      <c r="C32" s="20" t="s">
        <v>2</v>
      </c>
      <c r="D32" s="20" t="s">
        <v>3</v>
      </c>
      <c r="E32" s="20" t="s">
        <v>4</v>
      </c>
      <c r="G32" s="20" t="s">
        <v>1</v>
      </c>
      <c r="H32" s="20" t="s">
        <v>2</v>
      </c>
      <c r="I32" s="20" t="s">
        <v>3</v>
      </c>
      <c r="J32" s="20" t="s">
        <v>4</v>
      </c>
      <c r="K32" s="20" t="s">
        <v>2</v>
      </c>
      <c r="L32" s="20" t="s">
        <v>3</v>
      </c>
      <c r="M32" s="20" t="s">
        <v>4</v>
      </c>
    </row>
    <row r="33" spans="2:13" x14ac:dyDescent="0.35">
      <c r="B33" t="s">
        <v>24</v>
      </c>
      <c r="C33" s="20">
        <v>2.0883780083454391</v>
      </c>
      <c r="D33" s="20">
        <v>0.19911579486986583</v>
      </c>
      <c r="E33" s="20">
        <v>0</v>
      </c>
      <c r="G33" s="20" t="s">
        <v>24</v>
      </c>
      <c r="H33" s="20">
        <v>2.8998556290026989</v>
      </c>
      <c r="I33" s="20">
        <v>0.32844759685081537</v>
      </c>
      <c r="J33" s="20">
        <v>0</v>
      </c>
      <c r="K33" s="20">
        <v>2.4440898470037307E-2</v>
      </c>
      <c r="L33" s="20">
        <v>0.3728166511414438</v>
      </c>
      <c r="M33" s="20">
        <v>0.94773018859498381</v>
      </c>
    </row>
    <row r="34" spans="2:13" x14ac:dyDescent="0.35">
      <c r="B34" t="s">
        <v>25</v>
      </c>
      <c r="C34" s="20">
        <v>2.2684046368236537</v>
      </c>
      <c r="D34" s="20">
        <v>0.21254371690795626</v>
      </c>
      <c r="E34" s="20">
        <v>0</v>
      </c>
      <c r="G34" s="20" t="s">
        <v>25</v>
      </c>
      <c r="H34" s="20">
        <v>3.2123735222395395</v>
      </c>
      <c r="I34" s="20">
        <v>0.34076675439477006</v>
      </c>
      <c r="J34" s="20">
        <v>0</v>
      </c>
      <c r="K34" s="20">
        <v>9.4630796611561055E-2</v>
      </c>
      <c r="L34" s="20">
        <v>0.3026400079339478</v>
      </c>
      <c r="M34" s="20">
        <v>0.75452048053800791</v>
      </c>
    </row>
    <row r="35" spans="2:13" x14ac:dyDescent="0.35">
      <c r="B35" t="s">
        <v>26</v>
      </c>
      <c r="C35" s="20">
        <v>2.3019937137859929</v>
      </c>
      <c r="D35" s="20">
        <v>0.21987601210108662</v>
      </c>
      <c r="E35" s="20">
        <v>0</v>
      </c>
      <c r="G35" s="20" t="s">
        <v>26</v>
      </c>
      <c r="H35" s="20">
        <v>3.0854327043314047</v>
      </c>
      <c r="I35" s="20">
        <v>0.34885995392606828</v>
      </c>
      <c r="J35" s="20">
        <v>0</v>
      </c>
      <c r="K35" s="20">
        <v>5.838268218591086E-3</v>
      </c>
      <c r="L35" s="20">
        <v>0.30170125160743333</v>
      </c>
      <c r="M35" s="20">
        <v>0.984560974351123</v>
      </c>
    </row>
    <row r="36" spans="2:13" x14ac:dyDescent="0.35">
      <c r="B36" t="s">
        <v>27</v>
      </c>
      <c r="C36" s="20">
        <v>2.405979940126842</v>
      </c>
      <c r="D36" s="20">
        <v>0.22479897797388937</v>
      </c>
      <c r="E36" s="20">
        <v>0</v>
      </c>
      <c r="G36" s="20" t="s">
        <v>27</v>
      </c>
      <c r="H36" s="20">
        <v>3.5952557820630737</v>
      </c>
      <c r="I36" s="20">
        <v>0.40608592104774427</v>
      </c>
      <c r="J36" s="20">
        <v>0</v>
      </c>
      <c r="K36" s="20">
        <v>6.9688689807666876E-2</v>
      </c>
      <c r="L36" s="20">
        <v>0.30428386405325358</v>
      </c>
      <c r="M36" s="20">
        <v>0.81884928645926225</v>
      </c>
    </row>
    <row r="37" spans="2:13" x14ac:dyDescent="0.35">
      <c r="B37" t="s">
        <v>28</v>
      </c>
      <c r="C37" s="20">
        <v>2.7992500622465766</v>
      </c>
      <c r="D37" s="20">
        <v>0.24163649647436508</v>
      </c>
      <c r="E37" s="20">
        <v>0</v>
      </c>
      <c r="G37" s="20" t="s">
        <v>28</v>
      </c>
      <c r="H37" s="20">
        <v>4.1531386467621445</v>
      </c>
      <c r="I37" s="20">
        <v>0.41592681736583309</v>
      </c>
      <c r="J37" s="20">
        <v>0</v>
      </c>
      <c r="K37" s="20">
        <v>7.9649352471714806E-3</v>
      </c>
      <c r="L37" s="20">
        <v>0.33772001050648442</v>
      </c>
      <c r="M37" s="20">
        <v>0.9811840886880252</v>
      </c>
    </row>
    <row r="38" spans="2:13" x14ac:dyDescent="0.35">
      <c r="B38" t="s">
        <v>29</v>
      </c>
      <c r="C38" s="20">
        <v>2.5660812166427154</v>
      </c>
      <c r="D38" s="20">
        <v>0.24239711716417925</v>
      </c>
      <c r="E38" s="20">
        <v>0</v>
      </c>
      <c r="G38" s="20" t="s">
        <v>29</v>
      </c>
      <c r="H38" s="20">
        <v>3.5421515303802309</v>
      </c>
      <c r="I38" s="20">
        <v>0.39328780962619792</v>
      </c>
      <c r="J38" s="20">
        <v>0</v>
      </c>
      <c r="K38" s="20">
        <v>2.4044479822960623E-3</v>
      </c>
      <c r="L38" s="20">
        <v>0.30097048001409127</v>
      </c>
      <c r="M38" s="20">
        <v>0.99362578178744587</v>
      </c>
    </row>
    <row r="39" spans="2:13" x14ac:dyDescent="0.35">
      <c r="B39" t="s">
        <v>30</v>
      </c>
      <c r="C39" s="20">
        <v>0.88511672268037345</v>
      </c>
      <c r="D39" s="20">
        <v>0.15879144936396003</v>
      </c>
      <c r="E39" s="20">
        <v>2.4883704652367555E-8</v>
      </c>
      <c r="G39" s="20" t="s">
        <v>30</v>
      </c>
      <c r="H39" s="20">
        <v>1.4155483920407232</v>
      </c>
      <c r="I39" s="20">
        <v>0.22756150083229537</v>
      </c>
      <c r="J39" s="20">
        <v>4.955442722831549E-10</v>
      </c>
      <c r="K39" s="20">
        <v>2.4746943737240529E-2</v>
      </c>
      <c r="L39" s="20">
        <v>0.60098578218873955</v>
      </c>
      <c r="M39" s="20">
        <v>0.96715458758687078</v>
      </c>
    </row>
    <row r="40" spans="2:13" x14ac:dyDescent="0.35">
      <c r="B40" t="s">
        <v>31</v>
      </c>
      <c r="C40" s="20">
        <v>0.76171101211173531</v>
      </c>
      <c r="D40" s="20">
        <v>0.159432153785113</v>
      </c>
      <c r="E40" s="20">
        <v>1.7735583544009614E-6</v>
      </c>
      <c r="G40" s="20" t="s">
        <v>31</v>
      </c>
      <c r="H40" s="20">
        <v>1.2312358505834349</v>
      </c>
      <c r="I40" s="20">
        <v>0.22200718632825622</v>
      </c>
      <c r="J40" s="20">
        <v>2.9239929144608823E-8</v>
      </c>
      <c r="K40" s="20">
        <v>4.5117507385448199E-4</v>
      </c>
      <c r="L40" s="20">
        <v>0.3603691297248463</v>
      </c>
      <c r="M40" s="20">
        <v>0.99900106445888159</v>
      </c>
    </row>
    <row r="41" spans="2:13" x14ac:dyDescent="0.35">
      <c r="B41" t="s">
        <v>32</v>
      </c>
      <c r="C41" s="20">
        <v>0.57159395289795323</v>
      </c>
      <c r="D41" s="20">
        <v>0.15658936369061918</v>
      </c>
      <c r="E41" s="20">
        <v>2.6196156098090562E-4</v>
      </c>
      <c r="G41" s="20" t="s">
        <v>32</v>
      </c>
      <c r="H41" s="20">
        <v>0.88595880003522265</v>
      </c>
      <c r="I41" s="20">
        <v>0.20695964228346647</v>
      </c>
      <c r="J41" s="20">
        <v>1.8619854982970807E-5</v>
      </c>
      <c r="K41" s="20">
        <v>0.36327093242520953</v>
      </c>
      <c r="L41" s="20">
        <v>0.4302917143003101</v>
      </c>
      <c r="M41" s="20">
        <v>0.39853341674015486</v>
      </c>
    </row>
    <row r="42" spans="2:13" x14ac:dyDescent="0.35">
      <c r="B42" t="s">
        <v>8</v>
      </c>
      <c r="C42" s="20">
        <v>0.92885206960972144</v>
      </c>
      <c r="D42" s="20">
        <v>0.19810073762130617</v>
      </c>
      <c r="E42" s="20">
        <v>2.7482990143656849E-6</v>
      </c>
      <c r="G42" s="20" t="s">
        <v>8</v>
      </c>
      <c r="H42" s="20">
        <v>1.7445009725483507</v>
      </c>
      <c r="I42" s="20">
        <v>0.32478104068412572</v>
      </c>
      <c r="J42" s="20">
        <v>7.8164936079261338E-8</v>
      </c>
      <c r="K42" s="20">
        <v>0.69004688076551512</v>
      </c>
      <c r="L42" s="20">
        <v>0.26188489958445893</v>
      </c>
      <c r="M42" s="20">
        <v>8.4156054075597009E-3</v>
      </c>
    </row>
    <row r="43" spans="2:13" x14ac:dyDescent="0.35">
      <c r="B43" t="s">
        <v>33</v>
      </c>
      <c r="C43" s="20">
        <v>1.0254143664870652</v>
      </c>
      <c r="D43" s="20">
        <v>0.20092531704564562</v>
      </c>
      <c r="E43" s="20">
        <v>3.3349860828479905E-7</v>
      </c>
      <c r="G43" s="20" t="s">
        <v>33</v>
      </c>
      <c r="H43" s="20">
        <v>1.6862022052706036</v>
      </c>
      <c r="I43" s="20">
        <v>0.32508518796810076</v>
      </c>
      <c r="J43" s="20">
        <v>2.1376048287002902E-7</v>
      </c>
      <c r="K43" s="20">
        <v>0.98884952972635842</v>
      </c>
      <c r="L43" s="20">
        <v>0.28685264733445182</v>
      </c>
      <c r="M43" s="20">
        <v>5.6634808489675059E-4</v>
      </c>
    </row>
    <row r="44" spans="2:13" x14ac:dyDescent="0.35">
      <c r="B44" t="s">
        <v>34</v>
      </c>
      <c r="C44" s="20">
        <v>0.59148121211740379</v>
      </c>
      <c r="D44" s="20">
        <v>0.1962061170907978</v>
      </c>
      <c r="E44" s="20">
        <v>2.5732592842200308E-3</v>
      </c>
      <c r="G44" s="20" t="s">
        <v>34</v>
      </c>
      <c r="H44" s="20">
        <v>1.0130165366604462</v>
      </c>
      <c r="I44" s="20">
        <v>0.27640200293742967</v>
      </c>
      <c r="J44" s="20">
        <v>2.4732740890898164E-4</v>
      </c>
      <c r="K44" s="20">
        <v>0.85334081327505817</v>
      </c>
      <c r="L44" s="20">
        <v>0.26541195538797957</v>
      </c>
      <c r="M44" s="20">
        <v>1.3037369767199269E-3</v>
      </c>
    </row>
    <row r="45" spans="2:13" x14ac:dyDescent="0.35">
      <c r="B45" t="s">
        <v>35</v>
      </c>
      <c r="C45" s="20">
        <v>0.51342053757454986</v>
      </c>
      <c r="D45" s="20">
        <v>0.14416416814318103</v>
      </c>
      <c r="E45" s="20">
        <v>3.6893846711372191E-4</v>
      </c>
      <c r="G45" s="20" t="s">
        <v>35</v>
      </c>
      <c r="H45" s="20">
        <v>1.005619518555444</v>
      </c>
      <c r="I45" s="20">
        <v>0.19623599237551856</v>
      </c>
      <c r="J45" s="20">
        <v>2.9826239567043444E-7</v>
      </c>
      <c r="K45" s="20">
        <v>6.8064090519571463E-2</v>
      </c>
      <c r="L45" s="20">
        <v>0.39659996055438379</v>
      </c>
      <c r="M45" s="20">
        <v>0.86373706549281715</v>
      </c>
    </row>
    <row r="46" spans="2:13" x14ac:dyDescent="0.35">
      <c r="B46" t="s">
        <v>36</v>
      </c>
      <c r="C46" s="20">
        <v>0.37807226127996407</v>
      </c>
      <c r="D46" s="20">
        <v>0.14310693007858546</v>
      </c>
      <c r="E46" s="20">
        <v>8.2445688407424278E-3</v>
      </c>
      <c r="G46" s="20" t="s">
        <v>36</v>
      </c>
      <c r="H46" s="20">
        <v>0.7785495882771355</v>
      </c>
      <c r="I46" s="20">
        <v>0.19762204861667201</v>
      </c>
      <c r="J46" s="20">
        <v>8.1621423183797503E-5</v>
      </c>
      <c r="K46" s="20">
        <v>0.40800545652741665</v>
      </c>
      <c r="L46" s="20">
        <v>0.34922076587901335</v>
      </c>
      <c r="M46" s="20">
        <v>0.24267326409984769</v>
      </c>
    </row>
    <row r="47" spans="2:13" x14ac:dyDescent="0.35">
      <c r="B47" t="s">
        <v>37</v>
      </c>
      <c r="C47" s="20">
        <v>0.42801665034778485</v>
      </c>
      <c r="D47" s="20">
        <v>0.139954364995105</v>
      </c>
      <c r="E47" s="20">
        <v>2.226273138992596E-3</v>
      </c>
      <c r="G47" s="20" t="s">
        <v>37</v>
      </c>
      <c r="H47" s="20">
        <v>0.73783560895569122</v>
      </c>
      <c r="I47" s="20">
        <v>0.18071310595682122</v>
      </c>
      <c r="J47" s="20">
        <v>4.4474973542873997E-5</v>
      </c>
      <c r="K47" s="20">
        <v>0.21860585826806533</v>
      </c>
      <c r="L47" s="20">
        <v>0.634299839859924</v>
      </c>
      <c r="M47" s="20">
        <v>0.73036412780778059</v>
      </c>
    </row>
    <row r="48" spans="2:13" x14ac:dyDescent="0.35">
      <c r="B48" t="s">
        <v>38</v>
      </c>
      <c r="C48" s="20">
        <v>0.48127048174813736</v>
      </c>
      <c r="D48" s="20">
        <v>0.1953447963804279</v>
      </c>
      <c r="E48" s="20">
        <v>1.3751212183273021E-2</v>
      </c>
      <c r="G48" s="20" t="s">
        <v>38</v>
      </c>
      <c r="H48" s="20">
        <v>1.2019770630726883</v>
      </c>
      <c r="I48" s="20">
        <v>0.31547607694747676</v>
      </c>
      <c r="J48" s="20">
        <v>1.3894325712060507E-4</v>
      </c>
      <c r="K48" s="20">
        <v>0.64432776024257099</v>
      </c>
      <c r="L48" s="20">
        <v>0.42241803034141057</v>
      </c>
      <c r="M48" s="20">
        <v>0.12717629758246574</v>
      </c>
    </row>
    <row r="49" spans="2:13" x14ac:dyDescent="0.35">
      <c r="B49" t="s">
        <v>39</v>
      </c>
      <c r="C49" s="20">
        <v>0.3084744461522258</v>
      </c>
      <c r="D49" s="20">
        <v>0.19564608087245469</v>
      </c>
      <c r="E49" s="20">
        <v>0.11486542883454298</v>
      </c>
      <c r="G49" s="20" t="s">
        <v>39</v>
      </c>
      <c r="H49" s="20">
        <v>0.91599943605429746</v>
      </c>
      <c r="I49" s="20">
        <v>0.29671775767498904</v>
      </c>
      <c r="J49" s="20">
        <v>2.0211490036086133E-3</v>
      </c>
      <c r="K49" s="20">
        <v>0.92622234010536209</v>
      </c>
      <c r="L49" s="20">
        <v>0.38369987788493581</v>
      </c>
      <c r="M49" s="20">
        <v>1.5781754277988558E-2</v>
      </c>
    </row>
    <row r="50" spans="2:13" x14ac:dyDescent="0.35">
      <c r="B50" t="s">
        <v>40</v>
      </c>
      <c r="C50" s="20">
        <v>0.47381277569884522</v>
      </c>
      <c r="D50" s="20">
        <v>0.19053295228984532</v>
      </c>
      <c r="E50" s="20">
        <v>1.2890653040043221E-2</v>
      </c>
      <c r="G50" s="20" t="s">
        <v>40</v>
      </c>
      <c r="H50" s="20">
        <v>0.97267071574305353</v>
      </c>
      <c r="I50" s="20">
        <v>0.28683955220799479</v>
      </c>
      <c r="J50" s="20">
        <v>6.9640055106590104E-4</v>
      </c>
      <c r="K50" s="20">
        <v>1.1073140941103168</v>
      </c>
      <c r="L50" s="20">
        <v>0.294799568221221</v>
      </c>
      <c r="M50" s="20">
        <v>1.725409966137903E-4</v>
      </c>
    </row>
    <row r="51" spans="2:13" x14ac:dyDescent="0.35">
      <c r="B51" t="s">
        <v>41</v>
      </c>
      <c r="C51" s="20">
        <v>0.82825827112482497</v>
      </c>
      <c r="D51" s="20">
        <v>0.23195985093485441</v>
      </c>
      <c r="E51" s="20">
        <v>3.5603298937392225E-4</v>
      </c>
      <c r="G51" s="20" t="s">
        <v>41</v>
      </c>
      <c r="H51" s="20">
        <v>0.7315499193104702</v>
      </c>
      <c r="I51" s="20">
        <v>0.39239543464655258</v>
      </c>
      <c r="J51" s="20">
        <v>6.227704358119146E-2</v>
      </c>
      <c r="K51" s="20">
        <v>2.1614788269352045</v>
      </c>
      <c r="L51" s="20">
        <v>0.46584976466660916</v>
      </c>
      <c r="M51" s="20">
        <v>3.4864116826849312E-6</v>
      </c>
    </row>
    <row r="52" spans="2:13" x14ac:dyDescent="0.35">
      <c r="B52" t="s">
        <v>42</v>
      </c>
      <c r="C52" s="20">
        <v>1.1689059541228717</v>
      </c>
      <c r="D52" s="20">
        <v>0.24911942800088555</v>
      </c>
      <c r="E52" s="20">
        <v>2.7034756671096005E-6</v>
      </c>
      <c r="G52" s="20" t="s">
        <v>42</v>
      </c>
      <c r="H52" s="20">
        <v>1.0031966933112826</v>
      </c>
      <c r="I52" s="20">
        <v>0.37800516159215014</v>
      </c>
      <c r="J52" s="20">
        <v>7.9561917115849035E-3</v>
      </c>
      <c r="K52" s="20">
        <v>2.170117480663257</v>
      </c>
      <c r="L52" s="20">
        <v>0.41230619211839664</v>
      </c>
      <c r="M52" s="20">
        <v>1.4144331084153805E-7</v>
      </c>
    </row>
    <row r="53" spans="2:13" x14ac:dyDescent="0.35">
      <c r="B53" t="s">
        <v>43</v>
      </c>
      <c r="C53" s="20">
        <v>1.0311049930092304</v>
      </c>
      <c r="D53" s="20">
        <v>0.24293142190682196</v>
      </c>
      <c r="E53" s="20">
        <v>2.1915146072304381E-5</v>
      </c>
      <c r="G53" s="20" t="s">
        <v>43</v>
      </c>
      <c r="H53" s="20">
        <v>1.1470940335832862</v>
      </c>
      <c r="I53" s="20">
        <v>0.35611699104648692</v>
      </c>
      <c r="J53" s="20">
        <v>1.276925833608944E-3</v>
      </c>
      <c r="K53" s="20">
        <v>1.6787928397707594</v>
      </c>
      <c r="L53" s="20">
        <v>0.30391424779665749</v>
      </c>
      <c r="M53" s="20">
        <v>3.3155046263999566E-8</v>
      </c>
    </row>
    <row r="54" spans="2:13" x14ac:dyDescent="0.35">
      <c r="B54" t="s">
        <v>44</v>
      </c>
      <c r="C54" s="20">
        <v>-1.3261114371686018</v>
      </c>
      <c r="D54" s="20">
        <v>0.21916607314962841</v>
      </c>
      <c r="E54" s="20">
        <v>1.4420440397344692E-9</v>
      </c>
      <c r="G54" s="20" t="s">
        <v>44</v>
      </c>
      <c r="H54" s="20">
        <v>-2.4058735851485351</v>
      </c>
      <c r="I54" s="20">
        <v>0.4240691319259246</v>
      </c>
      <c r="J54" s="20">
        <v>1.4006841020375305E-8</v>
      </c>
      <c r="K54" s="20">
        <v>1.7092434906925698</v>
      </c>
      <c r="L54" s="20">
        <v>0.34632732505994945</v>
      </c>
      <c r="M54" s="20">
        <v>8.0010788972018076E-7</v>
      </c>
    </row>
    <row r="55" spans="2:13" x14ac:dyDescent="0.35">
      <c r="B55" t="s">
        <v>45</v>
      </c>
      <c r="C55" s="20">
        <v>-1.1116213256500205</v>
      </c>
      <c r="D55" s="20">
        <v>0.21944473750473281</v>
      </c>
      <c r="E55" s="20">
        <v>4.0709589277376779E-7</v>
      </c>
      <c r="G55" s="20" t="s">
        <v>45</v>
      </c>
      <c r="H55" s="20">
        <v>-2.3441323695591727</v>
      </c>
      <c r="I55" s="20">
        <v>0.41363863035070841</v>
      </c>
      <c r="J55" s="20">
        <v>1.4523277247491251E-8</v>
      </c>
      <c r="K55" s="20">
        <v>1.7673759874681367</v>
      </c>
      <c r="L55" s="20">
        <v>0.34166199923370794</v>
      </c>
      <c r="M55" s="20">
        <v>2.3051499775661455E-7</v>
      </c>
    </row>
    <row r="56" spans="2:13" x14ac:dyDescent="0.35">
      <c r="B56" t="s">
        <v>46</v>
      </c>
      <c r="C56" s="20">
        <v>-1.1977784378079355</v>
      </c>
      <c r="D56" s="20">
        <v>0.21053040520842362</v>
      </c>
      <c r="E56" s="20">
        <v>1.2753351041894234E-8</v>
      </c>
      <c r="G56" s="20" t="s">
        <v>46</v>
      </c>
      <c r="H56" s="20">
        <v>-1.97037437875318</v>
      </c>
      <c r="I56" s="20">
        <v>0.34274377342420642</v>
      </c>
      <c r="J56" s="20">
        <v>8.9865141994494024E-9</v>
      </c>
      <c r="K56" s="20">
        <v>0.89798691014505838</v>
      </c>
      <c r="L56" s="20">
        <v>0.30923202069641381</v>
      </c>
      <c r="M56" s="20">
        <v>3.685152302677297E-3</v>
      </c>
    </row>
    <row r="57" spans="2:13" x14ac:dyDescent="0.35">
      <c r="B57" t="s">
        <v>90</v>
      </c>
      <c r="G57" s="20" t="s">
        <v>90</v>
      </c>
    </row>
    <row r="58" spans="2:13" x14ac:dyDescent="0.35">
      <c r="B58" t="s">
        <v>1</v>
      </c>
      <c r="C58" s="20" t="s">
        <v>2</v>
      </c>
      <c r="D58" s="20" t="s">
        <v>3</v>
      </c>
      <c r="E58" s="20" t="s">
        <v>4</v>
      </c>
      <c r="G58" s="20" t="s">
        <v>1</v>
      </c>
      <c r="H58" s="20" t="s">
        <v>2</v>
      </c>
      <c r="I58" s="20" t="s">
        <v>3</v>
      </c>
      <c r="J58" s="20" t="s">
        <v>4</v>
      </c>
    </row>
    <row r="59" spans="2:13" x14ac:dyDescent="0.35">
      <c r="B59" t="s">
        <v>91</v>
      </c>
      <c r="C59" s="20">
        <v>3.4281858759789388</v>
      </c>
      <c r="D59" s="20">
        <v>0.91502914003392177</v>
      </c>
      <c r="E59" s="20">
        <v>1.792962017741484E-4</v>
      </c>
      <c r="G59" s="20" t="s">
        <v>91</v>
      </c>
      <c r="H59" s="20">
        <v>2.8287632131935068</v>
      </c>
      <c r="I59" s="20">
        <v>0.65546105873741567</v>
      </c>
      <c r="J59" s="20">
        <v>1.591090046448862E-5</v>
      </c>
    </row>
    <row r="61" spans="2:13" x14ac:dyDescent="0.35">
      <c r="B61" t="s">
        <v>13</v>
      </c>
      <c r="G61" s="20" t="s">
        <v>13</v>
      </c>
    </row>
    <row r="62" spans="2:13" x14ac:dyDescent="0.35">
      <c r="B62" t="s">
        <v>14</v>
      </c>
      <c r="C62" s="20">
        <v>-2442.0647999999678</v>
      </c>
      <c r="G62" s="20" t="s">
        <v>14</v>
      </c>
      <c r="H62" s="20">
        <v>-2442.0647999999678</v>
      </c>
    </row>
    <row r="63" spans="2:13" x14ac:dyDescent="0.35">
      <c r="B63" t="s">
        <v>15</v>
      </c>
      <c r="C63" s="20">
        <v>-2036.5193890226431</v>
      </c>
      <c r="G63" s="20" t="s">
        <v>15</v>
      </c>
      <c r="H63" s="20">
        <v>-1896.3721096474565</v>
      </c>
    </row>
    <row r="64" spans="2:13" x14ac:dyDescent="0.35">
      <c r="B64" t="s">
        <v>16</v>
      </c>
      <c r="C64" s="20">
        <v>0.16606660518481331</v>
      </c>
      <c r="G64" s="20" t="s">
        <v>16</v>
      </c>
      <c r="H64" s="20">
        <v>0.22345545063035122</v>
      </c>
    </row>
    <row r="65" spans="1:13" x14ac:dyDescent="0.35">
      <c r="B65" t="s">
        <v>17</v>
      </c>
      <c r="C65" s="20">
        <v>0.4238538772673372</v>
      </c>
      <c r="G65" s="20" t="s">
        <v>17</v>
      </c>
      <c r="H65" s="20">
        <v>0.45150807879467569</v>
      </c>
    </row>
    <row r="66" spans="1:13" x14ac:dyDescent="0.35">
      <c r="B66" t="s">
        <v>18</v>
      </c>
      <c r="C66" s="20">
        <v>1.7959980249433602</v>
      </c>
      <c r="G66" s="20" t="s">
        <v>18</v>
      </c>
      <c r="H66" s="20">
        <v>1.6955252071309843</v>
      </c>
    </row>
    <row r="67" spans="1:13" x14ac:dyDescent="0.35">
      <c r="B67" t="s">
        <v>19</v>
      </c>
      <c r="C67" s="20">
        <v>2296</v>
      </c>
      <c r="G67" s="20" t="s">
        <v>19</v>
      </c>
      <c r="H67" s="20">
        <v>2296</v>
      </c>
    </row>
    <row r="68" spans="1:13" x14ac:dyDescent="0.35">
      <c r="B68" t="s">
        <v>20</v>
      </c>
      <c r="C68" s="20">
        <v>25</v>
      </c>
      <c r="G68" s="20" t="s">
        <v>20</v>
      </c>
      <c r="H68" s="20">
        <v>49</v>
      </c>
    </row>
    <row r="70" spans="1:13" x14ac:dyDescent="0.35">
      <c r="A70" s="1" t="s">
        <v>82</v>
      </c>
    </row>
    <row r="71" spans="1:13" x14ac:dyDescent="0.35">
      <c r="B71" s="27" t="s">
        <v>92</v>
      </c>
      <c r="G71" s="20" t="s">
        <v>89</v>
      </c>
    </row>
    <row r="72" spans="1:13" x14ac:dyDescent="0.35">
      <c r="C72" s="20" t="s">
        <v>22</v>
      </c>
      <c r="H72" s="20" t="s">
        <v>22</v>
      </c>
      <c r="K72" s="20" t="s">
        <v>23</v>
      </c>
    </row>
    <row r="73" spans="1:13" x14ac:dyDescent="0.35">
      <c r="B73" t="s">
        <v>1</v>
      </c>
      <c r="C73" s="20" t="s">
        <v>2</v>
      </c>
      <c r="D73" s="20" t="s">
        <v>3</v>
      </c>
      <c r="E73" s="20" t="s">
        <v>4</v>
      </c>
      <c r="G73" s="20" t="s">
        <v>1</v>
      </c>
      <c r="H73" s="20" t="s">
        <v>2</v>
      </c>
      <c r="I73" s="20" t="s">
        <v>3</v>
      </c>
      <c r="J73" s="20" t="s">
        <v>4</v>
      </c>
      <c r="K73" s="20" t="s">
        <v>2</v>
      </c>
      <c r="L73" s="20" t="s">
        <v>3</v>
      </c>
      <c r="M73" s="20" t="s">
        <v>4</v>
      </c>
    </row>
    <row r="74" spans="1:13" x14ac:dyDescent="0.35">
      <c r="B74" t="s">
        <v>24</v>
      </c>
      <c r="C74" s="20">
        <v>2.08659655703506</v>
      </c>
      <c r="D74" s="20">
        <v>0.19870290056678305</v>
      </c>
      <c r="E74" s="20">
        <v>0</v>
      </c>
      <c r="G74" s="20" t="s">
        <v>24</v>
      </c>
      <c r="H74" s="20">
        <v>2.9062265927158815</v>
      </c>
      <c r="I74" s="20">
        <v>0.32701968183051244</v>
      </c>
      <c r="J74" s="20">
        <v>0</v>
      </c>
      <c r="K74" s="20">
        <v>3.3241980282341021E-3</v>
      </c>
      <c r="L74" s="20">
        <v>0.33719333498795395</v>
      </c>
      <c r="M74" s="20">
        <v>0.99213423562536907</v>
      </c>
    </row>
    <row r="75" spans="1:13" x14ac:dyDescent="0.35">
      <c r="B75" t="s">
        <v>50</v>
      </c>
      <c r="C75" s="20">
        <v>2.2778274088709183</v>
      </c>
      <c r="D75" s="20">
        <v>0.1540014905744474</v>
      </c>
      <c r="E75" s="20">
        <v>0</v>
      </c>
      <c r="G75" s="20" t="s">
        <v>50</v>
      </c>
      <c r="H75" s="20">
        <v>3.1304817168386143</v>
      </c>
      <c r="I75" s="20">
        <v>0.24071921993815837</v>
      </c>
      <c r="J75" s="20">
        <v>0</v>
      </c>
      <c r="K75" s="20">
        <v>8.4558122418130904E-3</v>
      </c>
      <c r="L75" s="20">
        <v>0.27246091073177098</v>
      </c>
      <c r="M75" s="20">
        <v>0.97524166262826051</v>
      </c>
    </row>
    <row r="76" spans="1:13" x14ac:dyDescent="0.35">
      <c r="B76" t="s">
        <v>27</v>
      </c>
      <c r="C76" s="20">
        <v>2.4042232000856791</v>
      </c>
      <c r="D76" s="20">
        <v>0.22434410044881281</v>
      </c>
      <c r="E76" s="20">
        <v>0</v>
      </c>
      <c r="G76" s="20" t="s">
        <v>27</v>
      </c>
      <c r="H76" s="20">
        <v>3.6043707727384513</v>
      </c>
      <c r="I76" s="20">
        <v>0.40694582511069616</v>
      </c>
      <c r="J76" s="20">
        <v>0</v>
      </c>
      <c r="K76" s="20">
        <v>1.1184901084338873E-2</v>
      </c>
      <c r="L76" s="20">
        <v>0.35960314239745506</v>
      </c>
      <c r="M76" s="20">
        <v>0.97518703225690917</v>
      </c>
    </row>
    <row r="77" spans="1:13" x14ac:dyDescent="0.35">
      <c r="B77" t="s">
        <v>51</v>
      </c>
      <c r="C77" s="20">
        <v>2.6689024804514809</v>
      </c>
      <c r="D77" s="20">
        <v>0.17165984901129447</v>
      </c>
      <c r="E77" s="20">
        <v>0</v>
      </c>
      <c r="G77" s="20" t="s">
        <v>51</v>
      </c>
      <c r="H77" s="20">
        <v>3.8015206354683726</v>
      </c>
      <c r="I77" s="20">
        <v>0.28226713501822731</v>
      </c>
      <c r="J77" s="20">
        <v>0</v>
      </c>
      <c r="K77" s="20">
        <v>1.6970532002992311E-2</v>
      </c>
      <c r="L77" s="20">
        <v>0.23574549231886538</v>
      </c>
      <c r="M77" s="20">
        <v>0.94261251935581658</v>
      </c>
    </row>
    <row r="78" spans="1:13" x14ac:dyDescent="0.35">
      <c r="B78" t="s">
        <v>30</v>
      </c>
      <c r="C78" s="20">
        <v>0.88553620967912627</v>
      </c>
      <c r="D78" s="20">
        <v>0.15877635451154806</v>
      </c>
      <c r="E78" s="20">
        <v>2.4434362755343386E-8</v>
      </c>
      <c r="G78" s="20" t="s">
        <v>30</v>
      </c>
      <c r="H78" s="20">
        <v>1.4160013583829851</v>
      </c>
      <c r="I78" s="20">
        <v>0.22690155445971064</v>
      </c>
      <c r="J78" s="20">
        <v>4.3590153708805701E-10</v>
      </c>
      <c r="K78" s="20">
        <v>3.3503493203606988E-2</v>
      </c>
      <c r="L78" s="20">
        <v>0.38084449992872982</v>
      </c>
      <c r="M78" s="20">
        <v>0.92989926272821277</v>
      </c>
    </row>
    <row r="79" spans="1:13" x14ac:dyDescent="0.35">
      <c r="B79" t="s">
        <v>52</v>
      </c>
      <c r="C79" s="20">
        <v>0.67093022471702624</v>
      </c>
      <c r="D79" s="20">
        <v>0.1107467250752748</v>
      </c>
      <c r="E79" s="20">
        <v>1.3761907169396181E-9</v>
      </c>
      <c r="G79" s="20" t="s">
        <v>52</v>
      </c>
      <c r="H79" s="20">
        <v>1.0533268840384671</v>
      </c>
      <c r="I79" s="20">
        <v>0.14856611181890661</v>
      </c>
      <c r="J79" s="20">
        <v>1.3415935029570392E-12</v>
      </c>
      <c r="K79" s="20">
        <v>3.4211208497853578E-2</v>
      </c>
      <c r="L79" s="20">
        <v>0.49215557090511969</v>
      </c>
      <c r="M79" s="20">
        <v>0.9445812879344635</v>
      </c>
    </row>
    <row r="80" spans="1:13" x14ac:dyDescent="0.35">
      <c r="B80" t="s">
        <v>53</v>
      </c>
      <c r="C80" s="20">
        <v>0.92960512798929884</v>
      </c>
      <c r="D80" s="20">
        <v>0.19790775570467495</v>
      </c>
      <c r="E80" s="20">
        <v>2.6379901167938868E-6</v>
      </c>
      <c r="G80" s="20" t="s">
        <v>53</v>
      </c>
      <c r="H80" s="20">
        <v>1.7564741565967106</v>
      </c>
      <c r="I80" s="20">
        <v>0.32310508085594619</v>
      </c>
      <c r="J80" s="20">
        <v>5.4419111439329981E-8</v>
      </c>
      <c r="K80" s="20">
        <v>0.68197699315301896</v>
      </c>
      <c r="L80" s="20">
        <v>0.25975827815222974</v>
      </c>
      <c r="M80" s="20">
        <v>8.653978017395314E-3</v>
      </c>
    </row>
    <row r="81" spans="2:13" x14ac:dyDescent="0.35">
      <c r="B81" t="s">
        <v>54</v>
      </c>
      <c r="C81" s="20">
        <v>0.80766257191100999</v>
      </c>
      <c r="D81" s="20">
        <v>0.13895996551509546</v>
      </c>
      <c r="E81" s="20">
        <v>6.1658544936449289E-9</v>
      </c>
      <c r="G81" s="20" t="s">
        <v>54</v>
      </c>
      <c r="H81" s="20">
        <v>1.320424594131703</v>
      </c>
      <c r="I81" s="20">
        <v>0.21142029500942272</v>
      </c>
      <c r="J81" s="20">
        <v>4.2245740239366114E-10</v>
      </c>
      <c r="K81" s="20">
        <v>0.94599564248202039</v>
      </c>
      <c r="L81" s="20">
        <v>0.19087566474499196</v>
      </c>
      <c r="M81" s="20">
        <v>7.1928488831751736E-7</v>
      </c>
    </row>
    <row r="82" spans="2:13" x14ac:dyDescent="0.35">
      <c r="B82" t="s">
        <v>35</v>
      </c>
      <c r="C82" s="20">
        <v>0.51440687606948376</v>
      </c>
      <c r="D82" s="20">
        <v>0.14380008349039183</v>
      </c>
      <c r="E82" s="20">
        <v>3.4724626432502959E-4</v>
      </c>
      <c r="G82" s="20" t="s">
        <v>35</v>
      </c>
      <c r="H82" s="20">
        <v>1.0076297353238319</v>
      </c>
      <c r="I82" s="20">
        <v>0.1973985910860066</v>
      </c>
      <c r="J82" s="20">
        <v>3.3159363677093268E-7</v>
      </c>
      <c r="K82" s="20">
        <v>4.5882625231119488E-2</v>
      </c>
      <c r="L82" s="20">
        <v>0.28588100158545604</v>
      </c>
      <c r="M82" s="20">
        <v>0.87249073601315308</v>
      </c>
    </row>
    <row r="83" spans="2:13" x14ac:dyDescent="0.35">
      <c r="B83" t="s">
        <v>55</v>
      </c>
      <c r="C83" s="20">
        <v>0.39680868214461373</v>
      </c>
      <c r="D83" s="20">
        <v>9.8800364305652075E-2</v>
      </c>
      <c r="E83" s="20">
        <v>5.912716504341553E-5</v>
      </c>
      <c r="G83" s="20" t="s">
        <v>55</v>
      </c>
      <c r="H83" s="20">
        <v>0.73943418263652072</v>
      </c>
      <c r="I83" s="20">
        <v>0.13361333942394993</v>
      </c>
      <c r="J83" s="20">
        <v>3.1276902179300237E-8</v>
      </c>
      <c r="K83" s="20">
        <v>0.38312642071281838</v>
      </c>
      <c r="L83" s="20">
        <v>0.26789453282697662</v>
      </c>
      <c r="M83" s="20">
        <v>0.15267712724126614</v>
      </c>
    </row>
    <row r="84" spans="2:13" x14ac:dyDescent="0.35">
      <c r="B84" t="s">
        <v>38</v>
      </c>
      <c r="C84" s="20">
        <v>0.48279796207635151</v>
      </c>
      <c r="D84" s="20">
        <v>0.19507103042868848</v>
      </c>
      <c r="E84" s="20">
        <v>1.3324160385208117E-2</v>
      </c>
      <c r="G84" s="20" t="s">
        <v>38</v>
      </c>
      <c r="H84" s="20">
        <v>1.2011686141105617</v>
      </c>
      <c r="I84" s="20">
        <v>0.30273722691032912</v>
      </c>
      <c r="J84" s="20">
        <v>7.2571496189333118E-5</v>
      </c>
      <c r="K84" s="20">
        <v>0.60358935039701844</v>
      </c>
      <c r="L84" s="20">
        <v>0.35610030224575473</v>
      </c>
      <c r="M84" s="20">
        <v>9.0075773394469927E-2</v>
      </c>
    </row>
    <row r="85" spans="2:13" x14ac:dyDescent="0.35">
      <c r="B85" t="s">
        <v>56</v>
      </c>
      <c r="C85" s="20">
        <v>0.38601161204598483</v>
      </c>
      <c r="D85" s="20">
        <v>0.13625878024676677</v>
      </c>
      <c r="E85" s="20">
        <v>4.6123457827200731E-3</v>
      </c>
      <c r="G85" s="20" t="s">
        <v>56</v>
      </c>
      <c r="H85" s="20">
        <v>0.91597280142652404</v>
      </c>
      <c r="I85" s="20">
        <v>0.21201317639404754</v>
      </c>
      <c r="J85" s="20">
        <v>1.5577634273178376E-5</v>
      </c>
      <c r="K85" s="20">
        <v>1.0802467921201655</v>
      </c>
      <c r="L85" s="20">
        <v>0.22166546398642409</v>
      </c>
      <c r="M85" s="20">
        <v>1.097381204351322E-6</v>
      </c>
    </row>
    <row r="86" spans="2:13" x14ac:dyDescent="0.35">
      <c r="B86" t="s">
        <v>41</v>
      </c>
      <c r="C86" s="20">
        <v>0.82987326801377015</v>
      </c>
      <c r="D86" s="20">
        <v>0.2316799615402417</v>
      </c>
      <c r="E86" s="20">
        <v>3.4099832976974831E-4</v>
      </c>
      <c r="G86" s="20" t="s">
        <v>41</v>
      </c>
      <c r="H86" s="20">
        <v>0.73491862876150893</v>
      </c>
      <c r="I86" s="20">
        <v>0.37348954089046116</v>
      </c>
      <c r="J86" s="20">
        <v>4.9101561218037215E-2</v>
      </c>
      <c r="K86" s="20">
        <v>2.2032137696389986</v>
      </c>
      <c r="L86" s="20">
        <v>0.45385854521214453</v>
      </c>
      <c r="M86" s="20">
        <v>1.2074796096328555E-6</v>
      </c>
    </row>
    <row r="87" spans="2:13" x14ac:dyDescent="0.35">
      <c r="B87" t="s">
        <v>57</v>
      </c>
      <c r="C87" s="20">
        <v>1.0939100689905805</v>
      </c>
      <c r="D87" s="20">
        <v>0.17364179281528572</v>
      </c>
      <c r="E87" s="20">
        <v>2.9801339174184704E-10</v>
      </c>
      <c r="G87" s="20" t="s">
        <v>57</v>
      </c>
      <c r="H87" s="20">
        <v>1.0824323158370142</v>
      </c>
      <c r="I87" s="20">
        <v>0.25766059208612907</v>
      </c>
      <c r="J87" s="20">
        <v>2.6573782368588539E-5</v>
      </c>
      <c r="K87" s="20">
        <v>1.8102733900429959</v>
      </c>
      <c r="L87" s="20">
        <v>0.22815778228343164</v>
      </c>
      <c r="M87" s="20">
        <v>2.2204460492503131E-15</v>
      </c>
    </row>
    <row r="88" spans="2:13" x14ac:dyDescent="0.35">
      <c r="B88" t="s">
        <v>44</v>
      </c>
      <c r="C88" s="20">
        <v>-1.3250887445131616</v>
      </c>
      <c r="D88" s="20">
        <v>0.21904110303062124</v>
      </c>
      <c r="E88" s="20">
        <v>1.4529775160809777E-9</v>
      </c>
      <c r="G88" s="20" t="s">
        <v>44</v>
      </c>
      <c r="H88" s="20">
        <v>-2.4120170402575178</v>
      </c>
      <c r="I88" s="20">
        <v>0.41393546788701918</v>
      </c>
      <c r="J88" s="20">
        <v>5.6420308425231269E-9</v>
      </c>
      <c r="K88" s="20">
        <v>1.6991024965852424</v>
      </c>
      <c r="L88" s="20">
        <v>0.33838857219400775</v>
      </c>
      <c r="M88" s="20">
        <v>5.1360880015671739E-7</v>
      </c>
    </row>
    <row r="89" spans="2:13" x14ac:dyDescent="0.35">
      <c r="B89" t="s">
        <v>58</v>
      </c>
      <c r="C89" s="20">
        <v>-1.1581485557695623</v>
      </c>
      <c r="D89" s="20">
        <v>0.15120312640256503</v>
      </c>
      <c r="E89" s="20">
        <v>1.865174681370263E-14</v>
      </c>
      <c r="G89" s="20" t="s">
        <v>58</v>
      </c>
      <c r="H89" s="20">
        <v>-2.1301618138489489</v>
      </c>
      <c r="I89" s="20">
        <v>0.26130065128383412</v>
      </c>
      <c r="J89" s="20">
        <v>4.4408920985006262E-16</v>
      </c>
      <c r="K89" s="20">
        <v>1.3530807548348256</v>
      </c>
      <c r="L89" s="20">
        <v>0.22599305181140833</v>
      </c>
      <c r="M89" s="20">
        <v>2.1339623401672725E-9</v>
      </c>
    </row>
    <row r="90" spans="2:13" x14ac:dyDescent="0.35">
      <c r="B90" t="s">
        <v>90</v>
      </c>
      <c r="G90" s="20" t="s">
        <v>90</v>
      </c>
    </row>
    <row r="91" spans="2:13" x14ac:dyDescent="0.35">
      <c r="B91" t="s">
        <v>1</v>
      </c>
      <c r="C91" s="20" t="s">
        <v>2</v>
      </c>
      <c r="D91" s="20" t="s">
        <v>3</v>
      </c>
      <c r="E91" s="20" t="s">
        <v>4</v>
      </c>
      <c r="G91" s="20" t="s">
        <v>1</v>
      </c>
      <c r="H91" s="20" t="s">
        <v>2</v>
      </c>
      <c r="I91" s="20" t="s">
        <v>3</v>
      </c>
      <c r="J91" s="20" t="s">
        <v>4</v>
      </c>
    </row>
    <row r="92" spans="2:13" x14ac:dyDescent="0.35">
      <c r="B92" t="s">
        <v>91</v>
      </c>
      <c r="C92" s="20">
        <v>3.3858586993336099</v>
      </c>
      <c r="D92" s="20">
        <v>0.90680046990808216</v>
      </c>
      <c r="E92" s="20">
        <v>1.8857337200395285E-4</v>
      </c>
      <c r="G92" s="20" t="s">
        <v>91</v>
      </c>
      <c r="H92" s="20">
        <v>2.916755975683488</v>
      </c>
      <c r="I92" s="20">
        <v>0.65547546201599638</v>
      </c>
      <c r="J92" s="20">
        <v>8.5937310172479187E-6</v>
      </c>
    </row>
    <row r="94" spans="2:13" x14ac:dyDescent="0.35">
      <c r="B94" t="s">
        <v>13</v>
      </c>
      <c r="G94" s="20" t="s">
        <v>13</v>
      </c>
    </row>
    <row r="95" spans="2:13" x14ac:dyDescent="0.35">
      <c r="B95" t="s">
        <v>14</v>
      </c>
      <c r="C95" s="20">
        <v>-2442.0647999999678</v>
      </c>
      <c r="G95" s="20" t="s">
        <v>14</v>
      </c>
      <c r="H95" s="20">
        <v>-2442.0647999999678</v>
      </c>
    </row>
    <row r="96" spans="2:13" x14ac:dyDescent="0.35">
      <c r="B96" t="s">
        <v>15</v>
      </c>
      <c r="C96" s="20">
        <v>-2040.7468362416075</v>
      </c>
      <c r="G96" s="20" t="s">
        <v>15</v>
      </c>
      <c r="H96" s="20">
        <v>-1902.3453374439596</v>
      </c>
    </row>
    <row r="97" spans="1:13" x14ac:dyDescent="0.35">
      <c r="B97" t="s">
        <v>16</v>
      </c>
      <c r="C97" s="20">
        <v>0.16433550975320788</v>
      </c>
      <c r="G97" s="20" t="s">
        <v>16</v>
      </c>
      <c r="H97" s="20">
        <v>0.2210094763071051</v>
      </c>
    </row>
    <row r="98" spans="1:13" x14ac:dyDescent="0.35">
      <c r="B98" t="s">
        <v>17</v>
      </c>
      <c r="C98" s="20">
        <v>0.42289417002918195</v>
      </c>
      <c r="G98" s="20" t="s">
        <v>17</v>
      </c>
      <c r="H98" s="20">
        <v>0.45032474052273341</v>
      </c>
    </row>
    <row r="99" spans="1:13" x14ac:dyDescent="0.35">
      <c r="B99" t="s">
        <v>18</v>
      </c>
      <c r="C99" s="20">
        <v>1.7925794116723142</v>
      </c>
      <c r="G99" s="20" t="s">
        <v>18</v>
      </c>
      <c r="H99" s="20">
        <v>1.6862729605088143</v>
      </c>
    </row>
    <row r="100" spans="1:13" x14ac:dyDescent="0.35">
      <c r="B100" t="s">
        <v>19</v>
      </c>
      <c r="C100" s="20">
        <v>2296</v>
      </c>
      <c r="G100" s="20" t="s">
        <v>19</v>
      </c>
      <c r="H100" s="20">
        <v>2296</v>
      </c>
    </row>
    <row r="101" spans="1:13" x14ac:dyDescent="0.35">
      <c r="B101" t="s">
        <v>20</v>
      </c>
      <c r="C101" s="20">
        <v>17</v>
      </c>
      <c r="G101" s="20" t="s">
        <v>20</v>
      </c>
      <c r="H101" s="20">
        <v>33</v>
      </c>
    </row>
    <row r="103" spans="1:13" x14ac:dyDescent="0.35">
      <c r="A103" s="1" t="s">
        <v>83</v>
      </c>
    </row>
    <row r="104" spans="1:13" x14ac:dyDescent="0.35">
      <c r="B104" s="27" t="s">
        <v>92</v>
      </c>
      <c r="G104" s="20" t="s">
        <v>89</v>
      </c>
    </row>
    <row r="105" spans="1:13" x14ac:dyDescent="0.35">
      <c r="B105" s="5"/>
      <c r="C105" s="20" t="s">
        <v>22</v>
      </c>
      <c r="H105" s="20" t="s">
        <v>22</v>
      </c>
      <c r="K105" s="20" t="s">
        <v>23</v>
      </c>
    </row>
    <row r="106" spans="1:13" x14ac:dyDescent="0.35">
      <c r="B106" s="5" t="s">
        <v>1</v>
      </c>
      <c r="C106" s="20" t="s">
        <v>2</v>
      </c>
      <c r="D106" s="20" t="s">
        <v>3</v>
      </c>
      <c r="E106" s="20" t="s">
        <v>4</v>
      </c>
      <c r="G106" s="20" t="s">
        <v>1</v>
      </c>
      <c r="H106" s="20" t="s">
        <v>2</v>
      </c>
      <c r="I106" s="20" t="s">
        <v>3</v>
      </c>
      <c r="J106" s="20" t="s">
        <v>4</v>
      </c>
      <c r="K106" s="20" t="s">
        <v>2</v>
      </c>
      <c r="L106" s="20" t="s">
        <v>3</v>
      </c>
      <c r="M106" s="20" t="s">
        <v>4</v>
      </c>
    </row>
    <row r="107" spans="1:13" x14ac:dyDescent="0.35">
      <c r="B107" s="5" t="s">
        <v>5</v>
      </c>
      <c r="C107" s="20">
        <v>2.181570893815346</v>
      </c>
      <c r="D107" s="20">
        <v>0.18245087904560228</v>
      </c>
      <c r="E107" s="20">
        <v>0</v>
      </c>
      <c r="G107" s="20" t="s">
        <v>5</v>
      </c>
      <c r="H107" s="20">
        <v>2.9496363445465974</v>
      </c>
      <c r="I107" s="20">
        <v>0.31227706359680824</v>
      </c>
      <c r="J107" s="20">
        <v>0</v>
      </c>
      <c r="K107" s="20">
        <v>8.7717793846449951E-3</v>
      </c>
      <c r="L107" s="20">
        <v>0.2228347811763641</v>
      </c>
      <c r="M107" s="20">
        <v>0.96859978414025072</v>
      </c>
    </row>
    <row r="108" spans="1:13" x14ac:dyDescent="0.35">
      <c r="B108" s="5" t="s">
        <v>6</v>
      </c>
      <c r="C108" s="20">
        <v>2.5444729699808737</v>
      </c>
      <c r="D108" s="20">
        <v>0.20743609374574665</v>
      </c>
      <c r="E108" s="20">
        <v>0</v>
      </c>
      <c r="G108" s="20" t="s">
        <v>6</v>
      </c>
      <c r="H108" s="20">
        <v>3.6281383276336783</v>
      </c>
      <c r="I108" s="20">
        <v>0.3824331361155201</v>
      </c>
      <c r="J108" s="20">
        <v>0</v>
      </c>
      <c r="K108" s="20">
        <v>1.8240936553127248E-2</v>
      </c>
      <c r="L108" s="20">
        <v>0.20026120309420309</v>
      </c>
      <c r="M108" s="20">
        <v>0.92742447655846094</v>
      </c>
    </row>
    <row r="109" spans="1:13" x14ac:dyDescent="0.35">
      <c r="B109" s="5" t="s">
        <v>7</v>
      </c>
      <c r="C109" s="20">
        <v>0.73488401557991279</v>
      </c>
      <c r="D109" s="20">
        <v>0.10276112430194174</v>
      </c>
      <c r="E109" s="20">
        <v>8.5909057645494613E-13</v>
      </c>
      <c r="G109" s="20" t="s">
        <v>7</v>
      </c>
      <c r="H109" s="20">
        <v>1.1503543158320801</v>
      </c>
      <c r="I109" s="20">
        <v>0.16103556588494147</v>
      </c>
      <c r="J109" s="20">
        <v>9.099387909827783E-13</v>
      </c>
      <c r="K109" s="20">
        <v>7.6840275906264691E-3</v>
      </c>
      <c r="L109" s="20">
        <v>0.30703733695156998</v>
      </c>
      <c r="M109" s="20">
        <v>0.9800339362295567</v>
      </c>
    </row>
    <row r="110" spans="1:13" x14ac:dyDescent="0.35">
      <c r="B110" s="5" t="s">
        <v>8</v>
      </c>
      <c r="C110" s="20">
        <v>0.84023783870561786</v>
      </c>
      <c r="D110" s="20">
        <v>0.12498232912868827</v>
      </c>
      <c r="E110" s="20">
        <v>1.7819967723653463E-11</v>
      </c>
      <c r="G110" s="20" t="s">
        <v>8</v>
      </c>
      <c r="H110" s="20">
        <v>1.4441618956382272</v>
      </c>
      <c r="I110" s="20">
        <v>0.21951421303389468</v>
      </c>
      <c r="J110" s="20">
        <v>4.7394310698223308E-11</v>
      </c>
      <c r="K110" s="20">
        <v>0.81104618383167881</v>
      </c>
      <c r="L110" s="20">
        <v>0.16126381692734307</v>
      </c>
      <c r="M110" s="20">
        <v>4.9224072928844009E-7</v>
      </c>
    </row>
    <row r="111" spans="1:13" x14ac:dyDescent="0.35">
      <c r="B111" s="5" t="s">
        <v>9</v>
      </c>
      <c r="C111" s="20">
        <v>0.42758897210531449</v>
      </c>
      <c r="D111" s="20">
        <v>8.5222865532228936E-2</v>
      </c>
      <c r="E111" s="20">
        <v>5.2401782801858587E-7</v>
      </c>
      <c r="G111" s="20" t="s">
        <v>9</v>
      </c>
      <c r="H111" s="20">
        <v>0.81308042901711519</v>
      </c>
      <c r="I111" s="20">
        <v>0.12946108010130025</v>
      </c>
      <c r="J111" s="20">
        <v>3.3748404071332061E-10</v>
      </c>
      <c r="K111" s="20">
        <v>0.1614594247735289</v>
      </c>
      <c r="L111" s="20">
        <v>0.28853306268376755</v>
      </c>
      <c r="M111" s="20">
        <v>0.57576099952650295</v>
      </c>
    </row>
    <row r="112" spans="1:13" x14ac:dyDescent="0.35">
      <c r="B112" s="5" t="s">
        <v>10</v>
      </c>
      <c r="C112" s="20">
        <v>0.40535593972132422</v>
      </c>
      <c r="D112" s="20">
        <v>0.11415155601811425</v>
      </c>
      <c r="E112" s="20">
        <v>3.8372233553007895E-4</v>
      </c>
      <c r="G112" s="20" t="s">
        <v>10</v>
      </c>
      <c r="H112" s="20">
        <v>0.98917020655706112</v>
      </c>
      <c r="I112" s="20">
        <v>0.19039820392199708</v>
      </c>
      <c r="J112" s="20">
        <v>2.0442218251481847E-7</v>
      </c>
      <c r="K112" s="20">
        <v>0.88063059191984183</v>
      </c>
      <c r="L112" s="20">
        <v>0.20261367767363098</v>
      </c>
      <c r="M112" s="20">
        <v>1.384196609999222E-5</v>
      </c>
    </row>
    <row r="113" spans="2:13" x14ac:dyDescent="0.35">
      <c r="B113" s="5" t="s">
        <v>11</v>
      </c>
      <c r="C113" s="20">
        <v>0.98542376322959824</v>
      </c>
      <c r="D113" s="20">
        <v>0.14878162393457448</v>
      </c>
      <c r="E113" s="20">
        <v>3.5129232855979353E-11</v>
      </c>
      <c r="G113" s="20" t="s">
        <v>11</v>
      </c>
      <c r="H113" s="20">
        <v>0.94157993910758486</v>
      </c>
      <c r="I113" s="20">
        <v>0.21614647719589972</v>
      </c>
      <c r="J113" s="20">
        <v>1.3233244076538142E-5</v>
      </c>
      <c r="K113" s="20">
        <v>1.9220489444072697</v>
      </c>
      <c r="L113" s="20">
        <v>0.27776440251780038</v>
      </c>
      <c r="M113" s="20">
        <v>4.5257131375819881E-12</v>
      </c>
    </row>
    <row r="114" spans="2:13" x14ac:dyDescent="0.35">
      <c r="B114" s="5" t="s">
        <v>12</v>
      </c>
      <c r="C114" s="20">
        <v>-1.1961466930487481</v>
      </c>
      <c r="D114" s="20">
        <v>0.14609139081179273</v>
      </c>
      <c r="E114" s="20">
        <v>2.2204460492503131E-16</v>
      </c>
      <c r="G114" s="20" t="s">
        <v>12</v>
      </c>
      <c r="H114" s="20">
        <v>-2.1793064584391075</v>
      </c>
      <c r="I114" s="20">
        <v>0.29202195890608984</v>
      </c>
      <c r="J114" s="20">
        <v>8.4598994476436928E-14</v>
      </c>
      <c r="K114" s="20">
        <v>1.412012404510737</v>
      </c>
      <c r="L114" s="20">
        <v>0.2232713057474261</v>
      </c>
      <c r="M114" s="20">
        <v>2.5454771623856232E-10</v>
      </c>
    </row>
    <row r="115" spans="2:13" x14ac:dyDescent="0.35">
      <c r="B115" s="5" t="s">
        <v>47</v>
      </c>
      <c r="G115" s="20" t="s">
        <v>47</v>
      </c>
    </row>
    <row r="116" spans="2:13" x14ac:dyDescent="0.35">
      <c r="B116" s="5" t="s">
        <v>1</v>
      </c>
      <c r="C116" s="20" t="s">
        <v>2</v>
      </c>
      <c r="D116" s="20" t="s">
        <v>3</v>
      </c>
      <c r="E116" s="20" t="s">
        <v>4</v>
      </c>
      <c r="G116" s="20" t="s">
        <v>1</v>
      </c>
      <c r="H116" s="20" t="s">
        <v>2</v>
      </c>
      <c r="I116" s="20" t="s">
        <v>3</v>
      </c>
      <c r="J116" s="20" t="s">
        <v>4</v>
      </c>
    </row>
    <row r="117" spans="2:13" x14ac:dyDescent="0.35">
      <c r="B117" s="5" t="s">
        <v>48</v>
      </c>
      <c r="C117" s="20">
        <v>4.2578131237728689E-2</v>
      </c>
      <c r="D117" s="20">
        <v>0.10586755122832441</v>
      </c>
      <c r="E117" s="20">
        <v>0.68754933933120022</v>
      </c>
      <c r="G117" s="20" t="s">
        <v>48</v>
      </c>
      <c r="H117" s="20">
        <v>0.10656623875791266</v>
      </c>
      <c r="I117" s="20">
        <v>0.13401292771102558</v>
      </c>
      <c r="J117" s="20">
        <v>0.42650082323517213</v>
      </c>
    </row>
    <row r="118" spans="2:13" x14ac:dyDescent="0.35">
      <c r="B118" s="5" t="s">
        <v>49</v>
      </c>
      <c r="C118" s="20">
        <v>-8.950470297801048E-3</v>
      </c>
      <c r="D118" s="20">
        <v>0.10718710207625282</v>
      </c>
      <c r="E118" s="20">
        <v>0.93345140133173765</v>
      </c>
      <c r="G118" s="20" t="s">
        <v>49</v>
      </c>
      <c r="H118" s="20">
        <v>-6.155213156627036E-2</v>
      </c>
      <c r="I118" s="20">
        <v>0.13410329674572019</v>
      </c>
      <c r="J118" s="20">
        <v>0.64624102915412984</v>
      </c>
    </row>
    <row r="119" spans="2:13" x14ac:dyDescent="0.35">
      <c r="B119" s="5" t="s">
        <v>90</v>
      </c>
      <c r="G119" s="20" t="s">
        <v>90</v>
      </c>
    </row>
    <row r="120" spans="2:13" x14ac:dyDescent="0.35">
      <c r="B120" s="5" t="s">
        <v>1</v>
      </c>
      <c r="C120" s="20" t="s">
        <v>2</v>
      </c>
      <c r="D120" s="20" t="s">
        <v>3</v>
      </c>
      <c r="E120" s="20" t="s">
        <v>4</v>
      </c>
      <c r="G120" s="20" t="s">
        <v>1</v>
      </c>
      <c r="H120" s="20" t="s">
        <v>2</v>
      </c>
      <c r="I120" s="20" t="s">
        <v>3</v>
      </c>
      <c r="J120" s="20" t="s">
        <v>4</v>
      </c>
    </row>
    <row r="121" spans="2:13" x14ac:dyDescent="0.35">
      <c r="B121" s="5" t="s">
        <v>91</v>
      </c>
      <c r="C121" s="20">
        <v>3.4440906561955154</v>
      </c>
      <c r="D121" s="20">
        <v>0.89098769559870883</v>
      </c>
      <c r="E121" s="20">
        <v>1.1087320940439405E-4</v>
      </c>
      <c r="G121" s="20" t="s">
        <v>91</v>
      </c>
      <c r="H121" s="20">
        <v>2.8496434286481316</v>
      </c>
      <c r="I121" s="20">
        <v>0.65110667664109856</v>
      </c>
      <c r="J121" s="20">
        <v>1.2053645426668425E-5</v>
      </c>
    </row>
    <row r="122" spans="2:13" x14ac:dyDescent="0.35">
      <c r="B122" s="5"/>
    </row>
    <row r="123" spans="2:13" x14ac:dyDescent="0.35">
      <c r="B123" s="5" t="s">
        <v>13</v>
      </c>
      <c r="G123" s="20" t="s">
        <v>13</v>
      </c>
    </row>
    <row r="124" spans="2:13" x14ac:dyDescent="0.35">
      <c r="B124" s="5" t="s">
        <v>14</v>
      </c>
      <c r="C124" s="20">
        <v>-2442.0647999999678</v>
      </c>
      <c r="G124" s="20" t="s">
        <v>14</v>
      </c>
      <c r="H124" s="20">
        <v>-2442.0647999999678</v>
      </c>
    </row>
    <row r="125" spans="2:13" x14ac:dyDescent="0.35">
      <c r="B125" s="5" t="s">
        <v>15</v>
      </c>
      <c r="C125" s="20">
        <v>-2043.2836735951832</v>
      </c>
      <c r="G125" s="20" t="s">
        <v>15</v>
      </c>
      <c r="H125" s="20">
        <v>-1906.2382838208364</v>
      </c>
    </row>
    <row r="126" spans="2:13" x14ac:dyDescent="0.35">
      <c r="B126" s="5" t="s">
        <v>16</v>
      </c>
      <c r="C126" s="20">
        <v>0.1632967013835136</v>
      </c>
      <c r="G126" s="20" t="s">
        <v>16</v>
      </c>
      <c r="H126" s="20">
        <v>0.21941535547260604</v>
      </c>
    </row>
    <row r="127" spans="2:13" x14ac:dyDescent="0.35">
      <c r="B127" s="5" t="s">
        <v>17</v>
      </c>
      <c r="C127" s="20">
        <v>0.42244839463157047</v>
      </c>
      <c r="G127" s="20" t="s">
        <v>17</v>
      </c>
      <c r="H127" s="20">
        <v>0.44956814447828519</v>
      </c>
    </row>
    <row r="128" spans="2:13" x14ac:dyDescent="0.35">
      <c r="B128" s="5" t="s">
        <v>18</v>
      </c>
      <c r="C128" s="20">
        <v>1.7894960513416305</v>
      </c>
      <c r="G128" s="20" t="s">
        <v>18</v>
      </c>
      <c r="H128" s="20">
        <v>1.6771822677692019</v>
      </c>
    </row>
    <row r="129" spans="1:13" x14ac:dyDescent="0.35">
      <c r="B129" s="5" t="s">
        <v>19</v>
      </c>
      <c r="C129" s="20">
        <v>2296</v>
      </c>
      <c r="G129" s="20" t="s">
        <v>19</v>
      </c>
      <c r="H129" s="20">
        <v>2296</v>
      </c>
    </row>
    <row r="130" spans="1:13" x14ac:dyDescent="0.35">
      <c r="B130" s="5" t="s">
        <v>20</v>
      </c>
      <c r="C130" s="20">
        <v>11</v>
      </c>
      <c r="G130" s="20" t="s">
        <v>20</v>
      </c>
      <c r="H130" s="20">
        <v>19</v>
      </c>
    </row>
    <row r="134" spans="1:13" x14ac:dyDescent="0.35">
      <c r="A134" s="1" t="s">
        <v>84</v>
      </c>
    </row>
    <row r="135" spans="1:13" x14ac:dyDescent="0.35">
      <c r="B135" s="27" t="s">
        <v>92</v>
      </c>
      <c r="G135" s="20" t="s">
        <v>89</v>
      </c>
    </row>
    <row r="136" spans="1:13" x14ac:dyDescent="0.35">
      <c r="B136" s="7"/>
      <c r="C136" s="20" t="s">
        <v>22</v>
      </c>
      <c r="H136" s="20" t="s">
        <v>22</v>
      </c>
      <c r="K136" s="20" t="s">
        <v>23</v>
      </c>
    </row>
    <row r="137" spans="1:13" x14ac:dyDescent="0.35">
      <c r="B137" s="7" t="s">
        <v>1</v>
      </c>
      <c r="C137" s="20" t="s">
        <v>2</v>
      </c>
      <c r="D137" s="20" t="s">
        <v>3</v>
      </c>
      <c r="E137" s="20" t="s">
        <v>4</v>
      </c>
      <c r="G137" s="20" t="s">
        <v>1</v>
      </c>
      <c r="H137" s="20" t="s">
        <v>2</v>
      </c>
      <c r="I137" s="20" t="s">
        <v>3</v>
      </c>
      <c r="J137" s="20" t="s">
        <v>4</v>
      </c>
      <c r="K137" s="20" t="s">
        <v>2</v>
      </c>
      <c r="L137" s="20" t="s">
        <v>3</v>
      </c>
      <c r="M137" s="20" t="s">
        <v>4</v>
      </c>
    </row>
    <row r="138" spans="1:13" x14ac:dyDescent="0.35">
      <c r="B138" s="7" t="s">
        <v>5</v>
      </c>
      <c r="C138" s="20">
        <v>2.1846583679424572</v>
      </c>
      <c r="D138" s="20">
        <v>0.18273991923549185</v>
      </c>
      <c r="E138" s="20">
        <v>0</v>
      </c>
      <c r="G138" s="20" t="s">
        <v>5</v>
      </c>
      <c r="H138" s="20">
        <v>2.9688877666461511</v>
      </c>
      <c r="I138" s="20">
        <v>0.31333061717476662</v>
      </c>
      <c r="J138" s="20">
        <v>0</v>
      </c>
      <c r="K138" s="20">
        <v>7.9666023996912676E-3</v>
      </c>
      <c r="L138" s="20">
        <v>0.21248026276675619</v>
      </c>
      <c r="M138" s="20">
        <v>0.97009162156429429</v>
      </c>
    </row>
    <row r="139" spans="1:13" x14ac:dyDescent="0.35">
      <c r="B139" s="7" t="s">
        <v>6</v>
      </c>
      <c r="C139" s="20">
        <v>2.545849418540334</v>
      </c>
      <c r="D139" s="20">
        <v>0.20782085930137512</v>
      </c>
      <c r="E139" s="20">
        <v>0</v>
      </c>
      <c r="G139" s="20" t="s">
        <v>6</v>
      </c>
      <c r="H139" s="20">
        <v>3.6419614683494697</v>
      </c>
      <c r="I139" s="20">
        <v>0.3834197723942398</v>
      </c>
      <c r="J139" s="20">
        <v>0</v>
      </c>
      <c r="K139" s="20">
        <v>1.8509989135044067E-2</v>
      </c>
      <c r="L139" s="20">
        <v>0.19918032814192513</v>
      </c>
      <c r="M139" s="20">
        <v>0.92595852919181243</v>
      </c>
    </row>
    <row r="140" spans="1:13" x14ac:dyDescent="0.35">
      <c r="B140" s="7" t="s">
        <v>7</v>
      </c>
      <c r="C140" s="20">
        <v>0.733951499077098</v>
      </c>
      <c r="D140" s="20">
        <v>0.10283305317577104</v>
      </c>
      <c r="E140" s="20">
        <v>9.5168317670868419E-13</v>
      </c>
      <c r="G140" s="20" t="s">
        <v>7</v>
      </c>
      <c r="H140" s="20">
        <v>1.1501386482660525</v>
      </c>
      <c r="I140" s="20">
        <v>0.1611828813490013</v>
      </c>
      <c r="J140" s="20">
        <v>9.6367358537463588E-13</v>
      </c>
      <c r="K140" s="20">
        <v>1.0943880834937957E-2</v>
      </c>
      <c r="L140" s="20">
        <v>0.32829085146841114</v>
      </c>
      <c r="M140" s="20">
        <v>0.97340670169884236</v>
      </c>
    </row>
    <row r="141" spans="1:13" x14ac:dyDescent="0.35">
      <c r="B141" s="7" t="s">
        <v>8</v>
      </c>
      <c r="C141" s="20">
        <v>0.83806866871824059</v>
      </c>
      <c r="D141" s="20">
        <v>0.1249886780397573</v>
      </c>
      <c r="E141" s="20">
        <v>2.0119017563047237E-11</v>
      </c>
      <c r="G141" s="20" t="s">
        <v>8</v>
      </c>
      <c r="H141" s="20">
        <v>1.444237847091131</v>
      </c>
      <c r="I141" s="20">
        <v>0.21947363513731927</v>
      </c>
      <c r="J141" s="20">
        <v>4.6898929184635563E-11</v>
      </c>
      <c r="K141" s="20">
        <v>0.81648699557499527</v>
      </c>
      <c r="L141" s="20">
        <v>0.161471440785773</v>
      </c>
      <c r="M141" s="20">
        <v>4.2692863422288951E-7</v>
      </c>
    </row>
    <row r="142" spans="1:13" x14ac:dyDescent="0.35">
      <c r="B142" s="7" t="s">
        <v>9</v>
      </c>
      <c r="C142" s="20">
        <v>0.42753037932454468</v>
      </c>
      <c r="D142" s="20">
        <v>8.5239186976720449E-2</v>
      </c>
      <c r="E142" s="20">
        <v>5.2853014387288511E-7</v>
      </c>
      <c r="G142" s="20" t="s">
        <v>9</v>
      </c>
      <c r="H142" s="20">
        <v>0.81744048570532468</v>
      </c>
      <c r="I142" s="20">
        <v>0.13010396354471723</v>
      </c>
      <c r="J142" s="20">
        <v>3.3214564432171301E-10</v>
      </c>
      <c r="K142" s="20">
        <v>0.15687054535929695</v>
      </c>
      <c r="L142" s="20">
        <v>0.28616874743719123</v>
      </c>
      <c r="M142" s="20">
        <v>0.58357176501671626</v>
      </c>
    </row>
    <row r="143" spans="1:13" x14ac:dyDescent="0.35">
      <c r="B143" s="7" t="s">
        <v>10</v>
      </c>
      <c r="C143" s="20">
        <v>0.40530475372461339</v>
      </c>
      <c r="D143" s="20">
        <v>0.11425987904606691</v>
      </c>
      <c r="E143" s="20">
        <v>3.8932159643945141E-4</v>
      </c>
      <c r="G143" s="20" t="s">
        <v>10</v>
      </c>
      <c r="H143" s="20">
        <v>0.99100597263514889</v>
      </c>
      <c r="I143" s="20">
        <v>0.19131165980342538</v>
      </c>
      <c r="J143" s="20">
        <v>2.2181394476739058E-7</v>
      </c>
      <c r="K143" s="20">
        <v>0.89779306427524252</v>
      </c>
      <c r="L143" s="20">
        <v>0.20067907881403954</v>
      </c>
      <c r="M143" s="20">
        <v>7.6850576145037763E-6</v>
      </c>
    </row>
    <row r="144" spans="1:13" x14ac:dyDescent="0.35">
      <c r="B144" s="7" t="s">
        <v>11</v>
      </c>
      <c r="C144" s="20">
        <v>0.98494187770304586</v>
      </c>
      <c r="D144" s="20">
        <v>0.14909635597873933</v>
      </c>
      <c r="E144" s="20">
        <v>3.9463987633325814E-11</v>
      </c>
      <c r="G144" s="20" t="s">
        <v>11</v>
      </c>
      <c r="H144" s="20">
        <v>0.95332910335458432</v>
      </c>
      <c r="I144" s="20">
        <v>0.21613550622428168</v>
      </c>
      <c r="J144" s="20">
        <v>1.0299246403278062E-5</v>
      </c>
      <c r="K144" s="20">
        <v>1.9224210379507902</v>
      </c>
      <c r="L144" s="20">
        <v>0.27627345932109204</v>
      </c>
      <c r="M144" s="20">
        <v>3.4416913763379853E-12</v>
      </c>
    </row>
    <row r="145" spans="2:13" x14ac:dyDescent="0.35">
      <c r="B145" s="7" t="s">
        <v>12</v>
      </c>
      <c r="C145" s="20">
        <v>-1.1974408779907773</v>
      </c>
      <c r="D145" s="20">
        <v>0.14622264858228459</v>
      </c>
      <c r="E145" s="20">
        <v>2.2204460492503131E-16</v>
      </c>
      <c r="G145" s="20" t="s">
        <v>12</v>
      </c>
      <c r="H145" s="20">
        <v>-2.1797374529655773</v>
      </c>
      <c r="I145" s="20">
        <v>0.29203393329486621</v>
      </c>
      <c r="J145" s="20">
        <v>8.3932860661661834E-14</v>
      </c>
      <c r="K145" s="20">
        <v>1.4101816517254713</v>
      </c>
      <c r="L145" s="20">
        <v>0.22463770823123999</v>
      </c>
      <c r="M145" s="20">
        <v>3.4387870329055659E-10</v>
      </c>
    </row>
    <row r="146" spans="2:13" x14ac:dyDescent="0.35">
      <c r="B146" s="7" t="s">
        <v>47</v>
      </c>
      <c r="G146" s="20" t="s">
        <v>47</v>
      </c>
    </row>
    <row r="147" spans="2:13" x14ac:dyDescent="0.35">
      <c r="B147" s="7" t="s">
        <v>1</v>
      </c>
      <c r="C147" s="20" t="s">
        <v>2</v>
      </c>
      <c r="D147" s="20" t="s">
        <v>3</v>
      </c>
      <c r="E147" s="20" t="s">
        <v>4</v>
      </c>
      <c r="G147" s="20" t="s">
        <v>1</v>
      </c>
      <c r="H147" s="20" t="s">
        <v>2</v>
      </c>
      <c r="I147" s="20" t="s">
        <v>3</v>
      </c>
      <c r="J147" s="20" t="s">
        <v>4</v>
      </c>
    </row>
    <row r="148" spans="2:13" x14ac:dyDescent="0.35">
      <c r="B148" s="7" t="s">
        <v>59</v>
      </c>
      <c r="C148" s="20">
        <v>1.7096124294679715E-2</v>
      </c>
      <c r="D148" s="20">
        <v>9.2578631028553751E-2</v>
      </c>
      <c r="E148" s="20">
        <v>0.85349102555635703</v>
      </c>
      <c r="G148" s="20" t="s">
        <v>59</v>
      </c>
      <c r="H148" s="20">
        <v>2.2709601974935902E-2</v>
      </c>
      <c r="I148" s="20">
        <v>0.11776328759923869</v>
      </c>
      <c r="J148" s="20">
        <v>0.84708341405681153</v>
      </c>
    </row>
    <row r="149" spans="2:13" x14ac:dyDescent="0.35">
      <c r="B149" s="7" t="s">
        <v>90</v>
      </c>
      <c r="G149" s="20" t="s">
        <v>90</v>
      </c>
    </row>
    <row r="150" spans="2:13" x14ac:dyDescent="0.35">
      <c r="B150" s="7" t="s">
        <v>1</v>
      </c>
      <c r="C150" s="20" t="s">
        <v>2</v>
      </c>
      <c r="D150" s="20" t="s">
        <v>3</v>
      </c>
      <c r="E150" s="20" t="s">
        <v>4</v>
      </c>
      <c r="G150" s="20" t="s">
        <v>1</v>
      </c>
      <c r="H150" s="20" t="s">
        <v>2</v>
      </c>
      <c r="I150" s="20" t="s">
        <v>3</v>
      </c>
      <c r="J150" s="20" t="s">
        <v>4</v>
      </c>
    </row>
    <row r="151" spans="2:13" x14ac:dyDescent="0.35">
      <c r="B151" s="7" t="s">
        <v>91</v>
      </c>
      <c r="C151" s="20">
        <v>3.4917760843895582</v>
      </c>
      <c r="D151" s="20">
        <v>0.8962633225111325</v>
      </c>
      <c r="E151" s="20">
        <v>9.7824028944870633E-5</v>
      </c>
      <c r="G151" s="20" t="s">
        <v>91</v>
      </c>
      <c r="H151" s="20">
        <v>2.9397946718635461</v>
      </c>
      <c r="I151" s="20">
        <v>0.65726391708630194</v>
      </c>
      <c r="J151" s="20">
        <v>7.7210427906759804E-6</v>
      </c>
    </row>
    <row r="152" spans="2:13" x14ac:dyDescent="0.35">
      <c r="B152" s="7"/>
    </row>
    <row r="153" spans="2:13" x14ac:dyDescent="0.35">
      <c r="B153" s="7" t="s">
        <v>13</v>
      </c>
      <c r="G153" s="20" t="s">
        <v>13</v>
      </c>
    </row>
    <row r="154" spans="2:13" x14ac:dyDescent="0.35">
      <c r="B154" s="7" t="s">
        <v>14</v>
      </c>
      <c r="C154" s="20">
        <v>-2442.0647999999678</v>
      </c>
      <c r="G154" s="20" t="s">
        <v>14</v>
      </c>
      <c r="H154" s="20">
        <v>-2442.0647999999678</v>
      </c>
    </row>
    <row r="155" spans="2:13" x14ac:dyDescent="0.35">
      <c r="B155" s="7" t="s">
        <v>15</v>
      </c>
      <c r="C155" s="20">
        <v>-2043.4012501860027</v>
      </c>
      <c r="G155" s="20" t="s">
        <v>15</v>
      </c>
      <c r="H155" s="20">
        <v>-1907.0750464571181</v>
      </c>
    </row>
    <row r="156" spans="2:13" x14ac:dyDescent="0.35">
      <c r="B156" s="7" t="s">
        <v>16</v>
      </c>
      <c r="C156" s="20">
        <v>0.1632485549990198</v>
      </c>
      <c r="G156" s="20" t="s">
        <v>16</v>
      </c>
      <c r="H156" s="20">
        <v>0.21907270992270833</v>
      </c>
    </row>
    <row r="157" spans="2:13" x14ac:dyDescent="0.35">
      <c r="B157" s="7" t="s">
        <v>17</v>
      </c>
      <c r="C157" s="20">
        <v>0.42247898928433542</v>
      </c>
      <c r="G157" s="20" t="s">
        <v>17</v>
      </c>
      <c r="H157" s="20">
        <v>0.4495477889318002</v>
      </c>
    </row>
    <row r="158" spans="2:13" x14ac:dyDescent="0.35">
      <c r="B158" s="7" t="s">
        <v>18</v>
      </c>
      <c r="C158" s="20">
        <v>1.7887189810363817</v>
      </c>
      <c r="G158" s="20" t="s">
        <v>18</v>
      </c>
      <c r="H158" s="20">
        <v>1.67702547394214</v>
      </c>
    </row>
    <row r="159" spans="2:13" x14ac:dyDescent="0.35">
      <c r="B159" s="7" t="s">
        <v>19</v>
      </c>
      <c r="C159" s="20">
        <v>2296</v>
      </c>
      <c r="G159" s="20" t="s">
        <v>19</v>
      </c>
      <c r="H159" s="20">
        <v>2296</v>
      </c>
    </row>
    <row r="160" spans="2:13" x14ac:dyDescent="0.35">
      <c r="B160" s="7" t="s">
        <v>20</v>
      </c>
      <c r="C160" s="20">
        <v>10</v>
      </c>
      <c r="G160" s="20" t="s">
        <v>20</v>
      </c>
      <c r="H160" s="20">
        <v>18</v>
      </c>
    </row>
    <row r="162" spans="1:13" x14ac:dyDescent="0.35">
      <c r="A162" s="1" t="s">
        <v>85</v>
      </c>
    </row>
    <row r="163" spans="1:13" x14ac:dyDescent="0.35">
      <c r="B163" s="27" t="s">
        <v>92</v>
      </c>
      <c r="G163" s="20" t="s">
        <v>89</v>
      </c>
    </row>
    <row r="164" spans="1:13" s="9" customFormat="1" x14ac:dyDescent="0.35">
      <c r="B164" s="13"/>
      <c r="C164" s="20" t="s">
        <v>22</v>
      </c>
      <c r="D164" s="20"/>
      <c r="E164" s="20"/>
      <c r="F164" s="20"/>
      <c r="G164" s="20"/>
      <c r="H164" s="20" t="s">
        <v>22</v>
      </c>
      <c r="I164" s="20"/>
      <c r="J164" s="20"/>
      <c r="K164" s="20" t="s">
        <v>23</v>
      </c>
      <c r="L164" s="20"/>
      <c r="M164" s="20"/>
    </row>
    <row r="165" spans="1:13" x14ac:dyDescent="0.35">
      <c r="B165" s="13" t="s">
        <v>1</v>
      </c>
      <c r="C165" s="20" t="s">
        <v>2</v>
      </c>
      <c r="D165" s="20" t="s">
        <v>3</v>
      </c>
      <c r="E165" s="20" t="s">
        <v>4</v>
      </c>
      <c r="G165" s="20" t="s">
        <v>1</v>
      </c>
      <c r="H165" s="20" t="s">
        <v>2</v>
      </c>
      <c r="I165" s="20" t="s">
        <v>3</v>
      </c>
      <c r="J165" s="20" t="s">
        <v>4</v>
      </c>
      <c r="K165" s="20" t="s">
        <v>2</v>
      </c>
      <c r="L165" s="20" t="s">
        <v>3</v>
      </c>
      <c r="M165" s="20" t="s">
        <v>4</v>
      </c>
    </row>
    <row r="166" spans="1:13" s="8" customFormat="1" x14ac:dyDescent="0.35">
      <c r="B166" s="13" t="s">
        <v>5</v>
      </c>
      <c r="C166" s="20">
        <v>2.1959637383352368</v>
      </c>
      <c r="D166" s="20">
        <v>0.12134789085844522</v>
      </c>
      <c r="E166" s="20">
        <v>0</v>
      </c>
      <c r="F166" s="20"/>
      <c r="G166" s="20" t="s">
        <v>5</v>
      </c>
      <c r="H166" s="20">
        <v>3.0735636096289092</v>
      </c>
      <c r="I166" s="20">
        <v>0.20726643764187511</v>
      </c>
      <c r="J166" s="20">
        <v>0</v>
      </c>
      <c r="K166" s="20">
        <v>8.5883015793320645E-3</v>
      </c>
      <c r="L166" s="20">
        <v>0.20042597224430031</v>
      </c>
      <c r="M166" s="20">
        <v>0.96582091275937465</v>
      </c>
    </row>
    <row r="167" spans="1:13" x14ac:dyDescent="0.35">
      <c r="B167" s="13" t="s">
        <v>60</v>
      </c>
      <c r="C167" s="20">
        <v>5.9203323569980475E-2</v>
      </c>
      <c r="D167" s="20">
        <v>0.19715856258638872</v>
      </c>
      <c r="E167" s="20">
        <v>0.76396145819995942</v>
      </c>
      <c r="G167" s="20" t="s">
        <v>60</v>
      </c>
      <c r="H167" s="20">
        <v>0.10933635159799344</v>
      </c>
      <c r="I167" s="20">
        <v>0.25273252257305512</v>
      </c>
      <c r="J167" s="20">
        <v>0.66529313518444599</v>
      </c>
      <c r="K167" s="20">
        <v>2.2594850223647555E-2</v>
      </c>
      <c r="L167" s="20">
        <v>0.23625763291742327</v>
      </c>
      <c r="M167" s="20">
        <v>0.92380928494885794</v>
      </c>
    </row>
    <row r="168" spans="1:13" x14ac:dyDescent="0.35">
      <c r="B168" s="13" t="s">
        <v>61</v>
      </c>
      <c r="C168" s="20">
        <v>-0.1645649108182097</v>
      </c>
      <c r="D168" s="20">
        <v>0.19901734660080214</v>
      </c>
      <c r="E168" s="20">
        <v>0.4083009582178927</v>
      </c>
      <c r="G168" s="20" t="s">
        <v>61</v>
      </c>
      <c r="H168" s="20">
        <v>-0.23171332651363075</v>
      </c>
      <c r="I168" s="20">
        <v>0.25302116511199724</v>
      </c>
      <c r="J168" s="20">
        <v>0.35977896994734992</v>
      </c>
      <c r="K168" s="20">
        <v>8.0333774638450157E-3</v>
      </c>
      <c r="L168" s="20">
        <v>0.26077528369419245</v>
      </c>
      <c r="M168" s="20">
        <v>0.97542445699901448</v>
      </c>
    </row>
    <row r="169" spans="1:13" x14ac:dyDescent="0.35">
      <c r="B169" s="13" t="s">
        <v>6</v>
      </c>
      <c r="C169" s="20">
        <v>2.5664643300943624</v>
      </c>
      <c r="D169" s="20">
        <v>0.13515806367906863</v>
      </c>
      <c r="E169" s="20">
        <v>0</v>
      </c>
      <c r="G169" s="20" t="s">
        <v>6</v>
      </c>
      <c r="H169" s="20">
        <v>3.7592622355636554</v>
      </c>
      <c r="I169" s="20">
        <v>0.24657619592179147</v>
      </c>
      <c r="J169" s="20">
        <v>0</v>
      </c>
      <c r="K169" s="20">
        <v>1.7939851296845076E-2</v>
      </c>
      <c r="L169" s="20">
        <v>0.18006319746088303</v>
      </c>
      <c r="M169" s="20">
        <v>0.92063739262476396</v>
      </c>
    </row>
    <row r="170" spans="1:13" x14ac:dyDescent="0.35">
      <c r="B170" s="13" t="s">
        <v>62</v>
      </c>
      <c r="C170" s="20">
        <v>-8.808291107618689E-2</v>
      </c>
      <c r="D170" s="20">
        <v>0.22619626665850842</v>
      </c>
      <c r="E170" s="20">
        <v>0.69697345493247975</v>
      </c>
      <c r="G170" s="20" t="s">
        <v>62</v>
      </c>
      <c r="H170" s="20">
        <v>-8.3142442482007875E-2</v>
      </c>
      <c r="I170" s="20">
        <v>0.31171055426077521</v>
      </c>
      <c r="J170" s="20">
        <v>0.78967733456029521</v>
      </c>
      <c r="K170" s="20">
        <v>8.4975830727909111E-4</v>
      </c>
      <c r="L170" s="20">
        <v>0.16227498778619368</v>
      </c>
      <c r="M170" s="20">
        <v>0.99582187036703096</v>
      </c>
    </row>
    <row r="171" spans="1:13" x14ac:dyDescent="0.35">
      <c r="B171" s="13" t="s">
        <v>63</v>
      </c>
      <c r="C171" s="20">
        <v>-0.1659444874299445</v>
      </c>
      <c r="D171" s="20">
        <v>0.22710287751864144</v>
      </c>
      <c r="E171" s="20">
        <v>0.46496129961777211</v>
      </c>
      <c r="G171" s="20" t="s">
        <v>63</v>
      </c>
      <c r="H171" s="20">
        <v>-0.2634868199343664</v>
      </c>
      <c r="I171" s="20">
        <v>0.31253191820485188</v>
      </c>
      <c r="J171" s="20">
        <v>0.39918833728154413</v>
      </c>
      <c r="K171" s="20">
        <v>3.6357651542556655E-3</v>
      </c>
      <c r="L171" s="20">
        <v>0.194017659838609</v>
      </c>
      <c r="M171" s="20">
        <v>0.98504903568151359</v>
      </c>
    </row>
    <row r="172" spans="1:13" x14ac:dyDescent="0.35">
      <c r="B172" s="13" t="s">
        <v>7</v>
      </c>
      <c r="C172" s="20">
        <v>0.74297914702464962</v>
      </c>
      <c r="D172" s="20">
        <v>8.9412043820612283E-2</v>
      </c>
      <c r="E172" s="20">
        <v>0</v>
      </c>
      <c r="G172" s="20" t="s">
        <v>7</v>
      </c>
      <c r="H172" s="20">
        <v>1.1959776549747152</v>
      </c>
      <c r="I172" s="20">
        <v>0.12895818559886618</v>
      </c>
      <c r="J172" s="20">
        <v>0</v>
      </c>
      <c r="K172" s="20">
        <v>3.8824487704374896E-3</v>
      </c>
      <c r="L172" s="20">
        <v>0.27472948125679131</v>
      </c>
      <c r="M172" s="20">
        <v>0.98872475275599081</v>
      </c>
    </row>
    <row r="173" spans="1:13" x14ac:dyDescent="0.35">
      <c r="B173" s="13" t="s">
        <v>64</v>
      </c>
      <c r="C173" s="20">
        <v>0.21330771699802448</v>
      </c>
      <c r="D173" s="20">
        <v>0.14471789970219925</v>
      </c>
      <c r="E173" s="20">
        <v>0.14049362365113671</v>
      </c>
      <c r="G173" s="20" t="s">
        <v>64</v>
      </c>
      <c r="H173" s="20">
        <v>0.32306768212381853</v>
      </c>
      <c r="I173" s="20">
        <v>0.19184762743733264</v>
      </c>
      <c r="J173" s="20">
        <v>9.2185418682182441E-2</v>
      </c>
      <c r="K173" s="20">
        <v>0.26049320404215948</v>
      </c>
      <c r="L173" s="20">
        <v>0.20200519508376397</v>
      </c>
      <c r="M173" s="20">
        <v>0.197211408839153</v>
      </c>
    </row>
    <row r="174" spans="1:13" x14ac:dyDescent="0.35">
      <c r="B174" s="13" t="s">
        <v>65</v>
      </c>
      <c r="C174" s="20">
        <v>-0.25199356627789954</v>
      </c>
      <c r="D174" s="20">
        <v>0.14842672389016925</v>
      </c>
      <c r="E174" s="20">
        <v>8.9552290354127262E-2</v>
      </c>
      <c r="G174" s="20" t="s">
        <v>65</v>
      </c>
      <c r="H174" s="20">
        <v>-0.37765780988867631</v>
      </c>
      <c r="I174" s="20">
        <v>0.19733373768715518</v>
      </c>
      <c r="J174" s="20">
        <v>5.5645389889618979E-2</v>
      </c>
      <c r="K174" s="20">
        <v>1.1255571311883609E-4</v>
      </c>
      <c r="L174" s="20">
        <v>0.18022112317003192</v>
      </c>
      <c r="M174" s="20">
        <v>0.99950168738098077</v>
      </c>
    </row>
    <row r="175" spans="1:13" x14ac:dyDescent="0.35">
      <c r="B175" s="13" t="s">
        <v>8</v>
      </c>
      <c r="C175" s="20">
        <v>0.85168819059183221</v>
      </c>
      <c r="D175" s="20">
        <v>0.11100114627841617</v>
      </c>
      <c r="E175" s="20">
        <v>1.6875389974302379E-14</v>
      </c>
      <c r="G175" s="20" t="s">
        <v>8</v>
      </c>
      <c r="H175" s="20">
        <v>1.5001605005075516</v>
      </c>
      <c r="I175" s="20">
        <v>0.182345832122215</v>
      </c>
      <c r="J175" s="20">
        <v>2.2204460492503131E-16</v>
      </c>
      <c r="K175" s="20">
        <v>0.83155705588309792</v>
      </c>
      <c r="L175" s="20">
        <v>0.18116294261243082</v>
      </c>
      <c r="M175" s="20">
        <v>4.4302160164821913E-6</v>
      </c>
    </row>
    <row r="176" spans="1:13" x14ac:dyDescent="0.35">
      <c r="B176" s="13" t="s">
        <v>66</v>
      </c>
      <c r="C176" s="20">
        <v>0.28331185704383977</v>
      </c>
      <c r="D176" s="20">
        <v>0.18116929668494722</v>
      </c>
      <c r="E176" s="20">
        <v>0.11786543785679293</v>
      </c>
      <c r="G176" s="20" t="s">
        <v>66</v>
      </c>
      <c r="H176" s="20">
        <v>0.44538284315027321</v>
      </c>
      <c r="I176" s="20">
        <v>0.26745342897968971</v>
      </c>
      <c r="J176" s="20">
        <v>9.5858400266354504E-2</v>
      </c>
      <c r="K176" s="20">
        <v>0.32210356758039338</v>
      </c>
      <c r="L176" s="20">
        <v>0.30505668546776044</v>
      </c>
      <c r="M176" s="20">
        <v>0.29102257146011001</v>
      </c>
    </row>
    <row r="177" spans="2:13" x14ac:dyDescent="0.35">
      <c r="B177" s="13" t="s">
        <v>67</v>
      </c>
      <c r="C177" s="20">
        <v>-0.40053317889813622</v>
      </c>
      <c r="D177" s="20">
        <v>0.18200609660603545</v>
      </c>
      <c r="E177" s="20">
        <v>2.7760241767123439E-2</v>
      </c>
      <c r="G177" s="20" t="s">
        <v>67</v>
      </c>
      <c r="H177" s="20">
        <v>-0.57430335661453791</v>
      </c>
      <c r="I177" s="20">
        <v>0.27956487696528282</v>
      </c>
      <c r="J177" s="20">
        <v>3.9949007209975296E-2</v>
      </c>
      <c r="K177" s="20">
        <v>6.3839431535984814E-2</v>
      </c>
      <c r="L177" s="20">
        <v>0.40834600854154157</v>
      </c>
      <c r="M177" s="20">
        <v>0.87576769885244299</v>
      </c>
    </row>
    <row r="178" spans="2:13" x14ac:dyDescent="0.35">
      <c r="B178" s="13" t="s">
        <v>9</v>
      </c>
      <c r="C178" s="20">
        <v>0.44104470769388315</v>
      </c>
      <c r="D178" s="20">
        <v>7.9091843337548304E-2</v>
      </c>
      <c r="E178" s="20">
        <v>2.4560132594331208E-8</v>
      </c>
      <c r="G178" s="20" t="s">
        <v>9</v>
      </c>
      <c r="H178" s="20">
        <v>0.83340223058068719</v>
      </c>
      <c r="I178" s="20">
        <v>0.11066978370236258</v>
      </c>
      <c r="J178" s="20">
        <v>5.0626169922907138E-14</v>
      </c>
      <c r="K178" s="20">
        <v>8.135962644773477E-2</v>
      </c>
      <c r="L178" s="20">
        <v>0.43971964316661699</v>
      </c>
      <c r="M178" s="20">
        <v>0.85320853602203828</v>
      </c>
    </row>
    <row r="179" spans="2:13" x14ac:dyDescent="0.35">
      <c r="B179" s="13" t="s">
        <v>68</v>
      </c>
      <c r="C179" s="20">
        <v>-3.4070268347335689E-2</v>
      </c>
      <c r="D179" s="20">
        <v>0.12919547861379216</v>
      </c>
      <c r="E179" s="20">
        <v>0.79200262179012348</v>
      </c>
      <c r="G179" s="20" t="s">
        <v>68</v>
      </c>
      <c r="H179" s="20">
        <v>2.704438302123326E-2</v>
      </c>
      <c r="I179" s="20">
        <v>0.18136267816429591</v>
      </c>
      <c r="J179" s="20">
        <v>0.88146076995713263</v>
      </c>
      <c r="K179" s="20">
        <v>0.11709034528399725</v>
      </c>
      <c r="L179" s="20">
        <v>0.47831636216017359</v>
      </c>
      <c r="M179" s="20">
        <v>0.80661372250283603</v>
      </c>
    </row>
    <row r="180" spans="2:13" x14ac:dyDescent="0.35">
      <c r="B180" s="13" t="s">
        <v>69</v>
      </c>
      <c r="C180" s="20">
        <v>1.8251846346641936E-2</v>
      </c>
      <c r="D180" s="20">
        <v>0.13279104519454468</v>
      </c>
      <c r="E180" s="20">
        <v>0.89067679510056119</v>
      </c>
      <c r="G180" s="20" t="s">
        <v>69</v>
      </c>
      <c r="H180" s="20">
        <v>-4.7620950996305964E-2</v>
      </c>
      <c r="I180" s="20">
        <v>0.18499090688460701</v>
      </c>
      <c r="J180" s="20">
        <v>0.79685209612760444</v>
      </c>
      <c r="K180" s="20">
        <v>0.12239496324765406</v>
      </c>
      <c r="L180" s="20">
        <v>0.41667737528798343</v>
      </c>
      <c r="M180" s="20">
        <v>0.76895630935830561</v>
      </c>
    </row>
    <row r="181" spans="2:13" x14ac:dyDescent="0.35">
      <c r="B181" s="13" t="s">
        <v>10</v>
      </c>
      <c r="C181" s="20">
        <v>0.42414464245030581</v>
      </c>
      <c r="D181" s="20">
        <v>0.10996721211205586</v>
      </c>
      <c r="E181" s="20">
        <v>1.147824440981271E-4</v>
      </c>
      <c r="G181" s="20" t="s">
        <v>10</v>
      </c>
      <c r="H181" s="20">
        <v>0.99458501062228688</v>
      </c>
      <c r="I181" s="20">
        <v>0.1722666264355702</v>
      </c>
      <c r="J181" s="20">
        <v>7.7631858719229285E-9</v>
      </c>
      <c r="K181" s="20">
        <v>0.57503086887985233</v>
      </c>
      <c r="L181" s="20">
        <v>0.33091933349068448</v>
      </c>
      <c r="M181" s="20">
        <v>8.2267768007870723E-2</v>
      </c>
    </row>
    <row r="182" spans="2:13" x14ac:dyDescent="0.35">
      <c r="B182" s="13" t="s">
        <v>70</v>
      </c>
      <c r="C182" s="20">
        <v>0.20690328052058185</v>
      </c>
      <c r="D182" s="20">
        <v>0.18185515618627446</v>
      </c>
      <c r="E182" s="20">
        <v>0.25523045478481299</v>
      </c>
      <c r="G182" s="20" t="s">
        <v>70</v>
      </c>
      <c r="H182" s="20">
        <v>0.4137117762881205</v>
      </c>
      <c r="I182" s="20">
        <v>0.26861878213972329</v>
      </c>
      <c r="J182" s="20">
        <v>0.12352510172999986</v>
      </c>
      <c r="K182" s="20">
        <v>0.39407276036015543</v>
      </c>
      <c r="L182" s="20">
        <v>0.41959502780475832</v>
      </c>
      <c r="M182" s="20">
        <v>0.34764139161343155</v>
      </c>
    </row>
    <row r="183" spans="2:13" x14ac:dyDescent="0.35">
      <c r="B183" s="13" t="s">
        <v>71</v>
      </c>
      <c r="C183" s="20">
        <v>-0.30021195415602098</v>
      </c>
      <c r="D183" s="20">
        <v>0.17978969947980042</v>
      </c>
      <c r="E183" s="20">
        <v>9.4959915776931414E-2</v>
      </c>
      <c r="G183" s="20" t="s">
        <v>71</v>
      </c>
      <c r="H183" s="20">
        <v>-0.5770260208485376</v>
      </c>
      <c r="I183" s="20">
        <v>0.28430068491420024</v>
      </c>
      <c r="J183" s="20">
        <v>4.2393869082689717E-2</v>
      </c>
      <c r="K183" s="20">
        <v>0.62449903442674715</v>
      </c>
      <c r="L183" s="20">
        <v>0.28016645157778453</v>
      </c>
      <c r="M183" s="20">
        <v>2.5812001654361483E-2</v>
      </c>
    </row>
    <row r="184" spans="2:13" x14ac:dyDescent="0.35">
      <c r="B184" s="13" t="s">
        <v>11</v>
      </c>
      <c r="C184" s="20">
        <v>0.99800368918334359</v>
      </c>
      <c r="D184" s="20">
        <v>0.13268135329384365</v>
      </c>
      <c r="E184" s="20">
        <v>5.3956838996782608E-14</v>
      </c>
      <c r="G184" s="20" t="s">
        <v>11</v>
      </c>
      <c r="H184" s="20">
        <v>0.98587146469924603</v>
      </c>
      <c r="I184" s="20">
        <v>0.21050606843325273</v>
      </c>
      <c r="J184" s="20">
        <v>2.8223794665827029E-6</v>
      </c>
      <c r="K184" s="20">
        <v>1.8879838830096947</v>
      </c>
      <c r="L184" s="20">
        <v>0.23863299866051188</v>
      </c>
      <c r="M184" s="20">
        <v>2.4424906541753444E-15</v>
      </c>
    </row>
    <row r="185" spans="2:13" x14ac:dyDescent="0.35">
      <c r="B185" s="13" t="s">
        <v>72</v>
      </c>
      <c r="C185" s="20">
        <v>0.13739393843723219</v>
      </c>
      <c r="D185" s="20">
        <v>0.22827078052001518</v>
      </c>
      <c r="E185" s="20">
        <v>0.5472472493295828</v>
      </c>
      <c r="G185" s="20" t="s">
        <v>72</v>
      </c>
      <c r="H185" s="20">
        <v>0.29009138348272567</v>
      </c>
      <c r="I185" s="20">
        <v>0.34883596820246787</v>
      </c>
      <c r="J185" s="20">
        <v>0.40563574570606198</v>
      </c>
      <c r="K185" s="20">
        <v>0.21979064124416434</v>
      </c>
      <c r="L185" s="20">
        <v>0.43937797483166424</v>
      </c>
      <c r="M185" s="20">
        <v>0.6169121802650912</v>
      </c>
    </row>
    <row r="186" spans="2:13" x14ac:dyDescent="0.35">
      <c r="B186" s="13" t="s">
        <v>73</v>
      </c>
      <c r="C186" s="20">
        <v>-0.11947917107709352</v>
      </c>
      <c r="D186" s="20">
        <v>0.22389489969417836</v>
      </c>
      <c r="E186" s="20">
        <v>0.59359094712751626</v>
      </c>
      <c r="G186" s="20" t="s">
        <v>73</v>
      </c>
      <c r="H186" s="20">
        <v>-0.17215052025228456</v>
      </c>
      <c r="I186" s="20">
        <v>0.35386586199818881</v>
      </c>
      <c r="J186" s="20">
        <v>0.62662316487584957</v>
      </c>
      <c r="K186" s="20">
        <v>0.47248859686783368</v>
      </c>
      <c r="L186" s="20">
        <v>0.41672958691017453</v>
      </c>
      <c r="M186" s="20">
        <v>0.25687785576307576</v>
      </c>
    </row>
    <row r="187" spans="2:13" x14ac:dyDescent="0.35">
      <c r="B187" s="13" t="s">
        <v>12</v>
      </c>
      <c r="C187" s="20">
        <v>-1.2139951178372437</v>
      </c>
      <c r="D187" s="20">
        <v>0.12162311320918712</v>
      </c>
      <c r="E187" s="20">
        <v>0</v>
      </c>
      <c r="G187" s="20" t="s">
        <v>12</v>
      </c>
      <c r="H187" s="20">
        <v>-2.2483465768733599</v>
      </c>
      <c r="I187" s="20">
        <v>0.22878213408778211</v>
      </c>
      <c r="J187" s="20">
        <v>0</v>
      </c>
      <c r="K187" s="20">
        <v>1.4469557013197367</v>
      </c>
      <c r="L187" s="20">
        <v>0.1925858774605719</v>
      </c>
      <c r="M187" s="20">
        <v>5.773159728050814E-14</v>
      </c>
    </row>
    <row r="188" spans="2:13" x14ac:dyDescent="0.35">
      <c r="B188" s="13" t="s">
        <v>74</v>
      </c>
      <c r="C188" s="20">
        <v>-0.24197921850161125</v>
      </c>
      <c r="D188" s="20">
        <v>0.19741381562718122</v>
      </c>
      <c r="E188" s="20">
        <v>0.22029422876410854</v>
      </c>
      <c r="G188" s="20" t="s">
        <v>74</v>
      </c>
      <c r="H188" s="20">
        <v>-0.41600336995498949</v>
      </c>
      <c r="I188" s="20">
        <v>0.31998965524722123</v>
      </c>
      <c r="J188" s="20">
        <v>0.19358295608005438</v>
      </c>
      <c r="K188" s="20">
        <v>8.6756351706686427E-2</v>
      </c>
      <c r="L188" s="20">
        <v>0.23609843522284418</v>
      </c>
      <c r="M188" s="20">
        <v>0.71327712155603229</v>
      </c>
    </row>
    <row r="189" spans="2:13" x14ac:dyDescent="0.35">
      <c r="B189" s="13" t="s">
        <v>75</v>
      </c>
      <c r="C189" s="20">
        <v>0.39701957684466377</v>
      </c>
      <c r="D189" s="20">
        <v>0.19684741024617311</v>
      </c>
      <c r="E189" s="20">
        <v>4.3706991971651732E-2</v>
      </c>
      <c r="G189" s="20" t="s">
        <v>75</v>
      </c>
      <c r="H189" s="20">
        <v>0.7017336736842712</v>
      </c>
      <c r="I189" s="20">
        <v>0.33435552578088146</v>
      </c>
      <c r="J189" s="20">
        <v>3.5837621944491582E-2</v>
      </c>
      <c r="K189" s="20">
        <v>0.19327085390428758</v>
      </c>
      <c r="L189" s="20">
        <v>0.47607985043124867</v>
      </c>
      <c r="M189" s="20">
        <v>0.6847697102658139</v>
      </c>
    </row>
    <row r="190" spans="2:13" x14ac:dyDescent="0.35">
      <c r="B190" s="13" t="s">
        <v>90</v>
      </c>
      <c r="G190" s="20" t="s">
        <v>90</v>
      </c>
    </row>
    <row r="191" spans="2:13" x14ac:dyDescent="0.35">
      <c r="B191" s="13" t="s">
        <v>1</v>
      </c>
      <c r="C191" s="20" t="s">
        <v>2</v>
      </c>
      <c r="D191" s="20" t="s">
        <v>3</v>
      </c>
      <c r="E191" s="20" t="s">
        <v>4</v>
      </c>
      <c r="G191" s="20" t="s">
        <v>1</v>
      </c>
      <c r="H191" s="20" t="s">
        <v>2</v>
      </c>
      <c r="I191" s="20" t="s">
        <v>3</v>
      </c>
      <c r="J191" s="20" t="s">
        <v>4</v>
      </c>
    </row>
    <row r="192" spans="2:13" x14ac:dyDescent="0.35">
      <c r="B192" s="13" t="s">
        <v>91</v>
      </c>
      <c r="C192" s="20">
        <v>3.1548106834442802</v>
      </c>
      <c r="D192" s="20">
        <v>0.7859283315052995</v>
      </c>
      <c r="E192" s="20">
        <v>5.9667970559340588E-5</v>
      </c>
      <c r="G192" s="20" t="s">
        <v>91</v>
      </c>
      <c r="H192" s="20">
        <v>3.0517037968972835</v>
      </c>
      <c r="I192" s="20">
        <v>0.75109025742061997</v>
      </c>
      <c r="J192" s="20">
        <v>4.8439373260489305E-5</v>
      </c>
    </row>
    <row r="193" spans="1:13" x14ac:dyDescent="0.35">
      <c r="B193" s="13"/>
    </row>
    <row r="194" spans="1:13" x14ac:dyDescent="0.35">
      <c r="B194" s="13" t="s">
        <v>13</v>
      </c>
      <c r="G194" s="20" t="s">
        <v>13</v>
      </c>
    </row>
    <row r="195" spans="1:13" x14ac:dyDescent="0.35">
      <c r="B195" s="13" t="s">
        <v>14</v>
      </c>
      <c r="C195" s="20">
        <v>-2442.0647999999678</v>
      </c>
      <c r="G195" s="20" t="s">
        <v>14</v>
      </c>
      <c r="H195" s="20">
        <v>-2442.0647999999678</v>
      </c>
    </row>
    <row r="196" spans="1:13" x14ac:dyDescent="0.35">
      <c r="B196" s="13" t="s">
        <v>15</v>
      </c>
      <c r="C196" s="20">
        <v>-2035.2685584764019</v>
      </c>
      <c r="G196" s="20" t="s">
        <v>15</v>
      </c>
      <c r="H196" s="20">
        <v>-1895.3976378787615</v>
      </c>
    </row>
    <row r="197" spans="1:13" x14ac:dyDescent="0.35">
      <c r="B197" s="13" t="s">
        <v>16</v>
      </c>
      <c r="C197" s="20">
        <v>0.16657880721411289</v>
      </c>
      <c r="G197" s="20" t="s">
        <v>16</v>
      </c>
      <c r="H197" s="20">
        <v>0.22385448663000818</v>
      </c>
    </row>
    <row r="198" spans="1:13" x14ac:dyDescent="0.35">
      <c r="B198" s="13" t="s">
        <v>17</v>
      </c>
      <c r="C198" s="20">
        <v>0.42384298141843091</v>
      </c>
      <c r="G198" s="20" t="s">
        <v>17</v>
      </c>
      <c r="H198" s="20">
        <v>0.45203204223123872</v>
      </c>
    </row>
    <row r="199" spans="1:13" x14ac:dyDescent="0.35">
      <c r="B199" s="13" t="s">
        <v>18</v>
      </c>
      <c r="C199" s="20">
        <v>1.7949084512968092</v>
      </c>
      <c r="G199" s="20" t="s">
        <v>18</v>
      </c>
      <c r="H199" s="20">
        <v>1.6946763641268947</v>
      </c>
    </row>
    <row r="200" spans="1:13" x14ac:dyDescent="0.35">
      <c r="B200" s="13" t="s">
        <v>19</v>
      </c>
      <c r="C200" s="20">
        <v>2296</v>
      </c>
      <c r="G200" s="20" t="s">
        <v>19</v>
      </c>
      <c r="H200" s="20">
        <v>2296</v>
      </c>
    </row>
    <row r="201" spans="1:13" x14ac:dyDescent="0.35">
      <c r="B201" s="13" t="s">
        <v>20</v>
      </c>
      <c r="C201" s="20">
        <v>25</v>
      </c>
      <c r="G201" s="20" t="s">
        <v>20</v>
      </c>
      <c r="H201" s="20">
        <v>49</v>
      </c>
    </row>
    <row r="202" spans="1:13" s="13" customFormat="1" x14ac:dyDescent="0.35"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</row>
    <row r="203" spans="1:13" x14ac:dyDescent="0.35">
      <c r="A203" s="1" t="s">
        <v>86</v>
      </c>
    </row>
    <row r="204" spans="1:13" x14ac:dyDescent="0.35">
      <c r="B204" s="27" t="s">
        <v>92</v>
      </c>
      <c r="G204" s="20" t="s">
        <v>89</v>
      </c>
    </row>
    <row r="205" spans="1:13" s="10" customFormat="1" x14ac:dyDescent="0.35">
      <c r="B205" s="13"/>
      <c r="C205" s="20" t="s">
        <v>22</v>
      </c>
      <c r="D205" s="20"/>
      <c r="E205" s="20"/>
      <c r="F205" s="20"/>
      <c r="G205" s="20"/>
      <c r="H205" s="20" t="s">
        <v>22</v>
      </c>
      <c r="I205" s="20"/>
      <c r="J205" s="20"/>
      <c r="K205" s="20" t="s">
        <v>23</v>
      </c>
      <c r="L205" s="20"/>
      <c r="M205" s="20"/>
    </row>
    <row r="206" spans="1:13" s="10" customFormat="1" x14ac:dyDescent="0.35">
      <c r="B206" s="13" t="s">
        <v>1</v>
      </c>
      <c r="C206" s="20" t="s">
        <v>2</v>
      </c>
      <c r="D206" s="20" t="s">
        <v>3</v>
      </c>
      <c r="E206" s="20" t="s">
        <v>4</v>
      </c>
      <c r="F206" s="20"/>
      <c r="G206" s="20" t="s">
        <v>1</v>
      </c>
      <c r="H206" s="20" t="s">
        <v>2</v>
      </c>
      <c r="I206" s="20" t="s">
        <v>3</v>
      </c>
      <c r="J206" s="20" t="s">
        <v>4</v>
      </c>
      <c r="K206" s="20" t="s">
        <v>2</v>
      </c>
      <c r="L206" s="20" t="s">
        <v>3</v>
      </c>
      <c r="M206" s="20" t="s">
        <v>4</v>
      </c>
    </row>
    <row r="207" spans="1:13" x14ac:dyDescent="0.35">
      <c r="B207" s="13" t="s">
        <v>5</v>
      </c>
      <c r="C207" s="20">
        <v>2.2472428113717342</v>
      </c>
      <c r="D207" s="20">
        <v>0.12697320505438028</v>
      </c>
      <c r="E207" s="20">
        <v>0</v>
      </c>
      <c r="G207" s="20" t="s">
        <v>5</v>
      </c>
      <c r="H207" s="20">
        <v>3.0602987874739846</v>
      </c>
      <c r="I207" s="20">
        <v>0.20043146056521585</v>
      </c>
      <c r="J207" s="20">
        <v>0</v>
      </c>
      <c r="K207" s="20">
        <v>1.3029781559360763E-2</v>
      </c>
      <c r="L207" s="20">
        <v>0.20546518211824161</v>
      </c>
      <c r="M207" s="20">
        <v>0.94943524065264051</v>
      </c>
    </row>
    <row r="208" spans="1:13" x14ac:dyDescent="0.35">
      <c r="B208" s="13" t="s">
        <v>60</v>
      </c>
      <c r="C208" s="20">
        <v>-5.101384293548946E-2</v>
      </c>
      <c r="D208" s="20">
        <v>0.14985863483932307</v>
      </c>
      <c r="E208" s="20">
        <v>0.73354545232762303</v>
      </c>
      <c r="G208" s="20" t="s">
        <v>60</v>
      </c>
      <c r="H208" s="20">
        <v>-2.0094185916424392E-2</v>
      </c>
      <c r="I208" s="20">
        <v>0.18075915671541254</v>
      </c>
      <c r="J208" s="20">
        <v>0.91148509201314454</v>
      </c>
      <c r="K208" s="20">
        <v>5.1355418267279307E-4</v>
      </c>
      <c r="L208" s="20">
        <v>0.31670076175742973</v>
      </c>
      <c r="M208" s="20">
        <v>0.99870617054521693</v>
      </c>
    </row>
    <row r="209" spans="2:13" x14ac:dyDescent="0.35">
      <c r="B209" s="13" t="s">
        <v>61</v>
      </c>
      <c r="C209" s="20">
        <v>-1.6296520188805508E-2</v>
      </c>
      <c r="D209" s="20">
        <v>0.14805845810591894</v>
      </c>
      <c r="E209" s="20">
        <v>0.91235532933750618</v>
      </c>
      <c r="G209" s="20" t="s">
        <v>61</v>
      </c>
      <c r="H209" s="20">
        <v>-1.4785544531002424E-2</v>
      </c>
      <c r="I209" s="20">
        <v>0.17893653977600513</v>
      </c>
      <c r="J209" s="20">
        <v>0.93414566518980591</v>
      </c>
      <c r="K209" s="20">
        <v>3.0352456958250009E-4</v>
      </c>
      <c r="L209" s="20">
        <v>0.18302344042871943</v>
      </c>
      <c r="M209" s="20">
        <v>0.99867679540763588</v>
      </c>
    </row>
    <row r="210" spans="2:13" x14ac:dyDescent="0.35">
      <c r="B210" s="13" t="s">
        <v>6</v>
      </c>
      <c r="C210" s="20">
        <v>2.6029636317388212</v>
      </c>
      <c r="D210" s="20">
        <v>0.13995355940362408</v>
      </c>
      <c r="E210" s="20">
        <v>0</v>
      </c>
      <c r="G210" s="20" t="s">
        <v>6</v>
      </c>
      <c r="H210" s="20">
        <v>3.7505769697209255</v>
      </c>
      <c r="I210" s="20">
        <v>0.24174835155973917</v>
      </c>
      <c r="J210" s="20">
        <v>0</v>
      </c>
      <c r="K210" s="20">
        <v>1.1801420378513882E-2</v>
      </c>
      <c r="L210" s="20">
        <v>0.17548889973501508</v>
      </c>
      <c r="M210" s="20">
        <v>0.94638362508985718</v>
      </c>
    </row>
    <row r="211" spans="2:13" x14ac:dyDescent="0.35">
      <c r="B211" s="13" t="s">
        <v>62</v>
      </c>
      <c r="C211" s="20">
        <v>-0.10705769350739371</v>
      </c>
      <c r="D211" s="20">
        <v>0.1664277003788453</v>
      </c>
      <c r="E211" s="20">
        <v>0.52004990642384352</v>
      </c>
      <c r="G211" s="20" t="s">
        <v>62</v>
      </c>
      <c r="H211" s="20">
        <v>-0.12223666379536979</v>
      </c>
      <c r="I211" s="20">
        <v>0.21507369059558401</v>
      </c>
      <c r="J211" s="20">
        <v>0.56979881230393992</v>
      </c>
      <c r="K211" s="20">
        <v>2.0991496833884744E-2</v>
      </c>
      <c r="L211" s="20">
        <v>0.27497275682404754</v>
      </c>
      <c r="M211" s="20">
        <v>0.93914838171884241</v>
      </c>
    </row>
    <row r="212" spans="2:13" x14ac:dyDescent="0.35">
      <c r="B212" s="13" t="s">
        <v>63</v>
      </c>
      <c r="C212" s="20">
        <v>-6.0034830577853759E-3</v>
      </c>
      <c r="D212" s="20">
        <v>0.16023197690965826</v>
      </c>
      <c r="E212" s="20">
        <v>0.97011229566674273</v>
      </c>
      <c r="G212" s="20" t="s">
        <v>63</v>
      </c>
      <c r="H212" s="20">
        <v>-1.5073201909953744E-3</v>
      </c>
      <c r="I212" s="20">
        <v>0.21507047391109688</v>
      </c>
      <c r="J212" s="20">
        <v>0.99440807638004602</v>
      </c>
      <c r="K212" s="20">
        <v>1.4697121177285031E-2</v>
      </c>
      <c r="L212" s="20">
        <v>0.2444932228267834</v>
      </c>
      <c r="M212" s="20">
        <v>0.95206596169913005</v>
      </c>
    </row>
    <row r="213" spans="2:13" x14ac:dyDescent="0.35">
      <c r="B213" s="13" t="s">
        <v>7</v>
      </c>
      <c r="C213" s="20">
        <v>0.74284599594002787</v>
      </c>
      <c r="D213" s="20">
        <v>8.8523595338833541E-2</v>
      </c>
      <c r="E213" s="20">
        <v>0</v>
      </c>
      <c r="G213" s="20" t="s">
        <v>7</v>
      </c>
      <c r="H213" s="20">
        <v>1.1884270338817537</v>
      </c>
      <c r="I213" s="20">
        <v>0.12723460243108856</v>
      </c>
      <c r="J213" s="20">
        <v>0</v>
      </c>
      <c r="K213" s="20">
        <v>6.176504689013948E-2</v>
      </c>
      <c r="L213" s="20">
        <v>0.2819932915949131</v>
      </c>
      <c r="M213" s="20">
        <v>0.82662652315416896</v>
      </c>
    </row>
    <row r="214" spans="2:13" x14ac:dyDescent="0.35">
      <c r="B214" s="13" t="s">
        <v>64</v>
      </c>
      <c r="C214" s="20">
        <v>-5.245737178215041E-2</v>
      </c>
      <c r="D214" s="20">
        <v>0.10981384993253067</v>
      </c>
      <c r="E214" s="20">
        <v>0.63286831002511201</v>
      </c>
      <c r="G214" s="20" t="s">
        <v>64</v>
      </c>
      <c r="H214" s="20">
        <v>-8.8629151121492236E-2</v>
      </c>
      <c r="I214" s="20">
        <v>0.13761581321805805</v>
      </c>
      <c r="J214" s="20">
        <v>0.51955391221223013</v>
      </c>
      <c r="K214" s="20">
        <v>2.4143584398305308E-2</v>
      </c>
      <c r="L214" s="20">
        <v>0.37643537208082661</v>
      </c>
      <c r="M214" s="20">
        <v>0.94886082570161734</v>
      </c>
    </row>
    <row r="215" spans="2:13" x14ac:dyDescent="0.35">
      <c r="B215" s="13" t="s">
        <v>65</v>
      </c>
      <c r="C215" s="20">
        <v>-3.4650750020154317E-2</v>
      </c>
      <c r="D215" s="20">
        <v>0.10503470708349963</v>
      </c>
      <c r="E215" s="20">
        <v>0.74147696121074524</v>
      </c>
      <c r="G215" s="20" t="s">
        <v>65</v>
      </c>
      <c r="H215" s="20">
        <v>9.82810566377482E-3</v>
      </c>
      <c r="I215" s="20">
        <v>0.14038706515093355</v>
      </c>
      <c r="J215" s="20">
        <v>0.94418792713551225</v>
      </c>
      <c r="K215" s="20">
        <v>6.2897719499208048E-3</v>
      </c>
      <c r="L215" s="20">
        <v>0.42062375804118135</v>
      </c>
      <c r="M215" s="20">
        <v>0.98806932606050291</v>
      </c>
    </row>
    <row r="216" spans="2:13" x14ac:dyDescent="0.35">
      <c r="B216" s="13" t="s">
        <v>8</v>
      </c>
      <c r="C216" s="20">
        <v>0.84282101276614341</v>
      </c>
      <c r="D216" s="20">
        <v>0.11081486971736014</v>
      </c>
      <c r="E216" s="20">
        <v>2.8421709430404007E-14</v>
      </c>
      <c r="G216" s="20" t="s">
        <v>8</v>
      </c>
      <c r="H216" s="20">
        <v>1.4787881419880722</v>
      </c>
      <c r="I216" s="20">
        <v>0.17973414349717134</v>
      </c>
      <c r="J216" s="20">
        <v>2.2204460492503131E-16</v>
      </c>
      <c r="K216" s="20">
        <v>0.5958587306276788</v>
      </c>
      <c r="L216" s="20">
        <v>0.24021758941727664</v>
      </c>
      <c r="M216" s="20">
        <v>1.3119979566188933E-2</v>
      </c>
    </row>
    <row r="217" spans="2:13" x14ac:dyDescent="0.35">
      <c r="B217" s="13" t="s">
        <v>66</v>
      </c>
      <c r="C217" s="20">
        <v>-0.16935387846649516</v>
      </c>
      <c r="D217" s="20">
        <v>0.13713867127773874</v>
      </c>
      <c r="E217" s="20">
        <v>0.21686410468106332</v>
      </c>
      <c r="G217" s="20" t="s">
        <v>66</v>
      </c>
      <c r="H217" s="20">
        <v>-0.24692790173342349</v>
      </c>
      <c r="I217" s="20">
        <v>0.1928702889986072</v>
      </c>
      <c r="J217" s="20">
        <v>0.2004468099924015</v>
      </c>
      <c r="K217" s="20">
        <v>1.4211249695437812E-3</v>
      </c>
      <c r="L217" s="20">
        <v>0.3379320740232431</v>
      </c>
      <c r="M217" s="20">
        <v>0.99664462056968084</v>
      </c>
    </row>
    <row r="218" spans="2:13" x14ac:dyDescent="0.35">
      <c r="B218" s="13" t="s">
        <v>67</v>
      </c>
      <c r="C218" s="20">
        <v>2.5669601690009571E-2</v>
      </c>
      <c r="D218" s="20">
        <v>0.12390704035021839</v>
      </c>
      <c r="E218" s="20">
        <v>0.8358784812784319</v>
      </c>
      <c r="G218" s="20" t="s">
        <v>67</v>
      </c>
      <c r="H218" s="20">
        <v>5.5347580082727804E-2</v>
      </c>
      <c r="I218" s="20">
        <v>0.19716864659320824</v>
      </c>
      <c r="J218" s="20">
        <v>0.77893140143557482</v>
      </c>
      <c r="K218" s="20">
        <v>0.59390977101462283</v>
      </c>
      <c r="L218" s="20">
        <v>0.22302832475266932</v>
      </c>
      <c r="M218" s="20">
        <v>7.7462541805115581E-3</v>
      </c>
    </row>
    <row r="219" spans="2:13" x14ac:dyDescent="0.35">
      <c r="B219" s="13" t="s">
        <v>9</v>
      </c>
      <c r="C219" s="20">
        <v>0.4291047475257338</v>
      </c>
      <c r="D219" s="20">
        <v>7.8850956783492826E-2</v>
      </c>
      <c r="E219" s="20">
        <v>5.2693777341517034E-8</v>
      </c>
      <c r="G219" s="20" t="s">
        <v>9</v>
      </c>
      <c r="H219" s="20">
        <v>0.83493961355221258</v>
      </c>
      <c r="I219" s="20">
        <v>0.11117896920405743</v>
      </c>
      <c r="J219" s="20">
        <v>5.9285909514983359E-14</v>
      </c>
      <c r="K219" s="20">
        <v>6.0051617003399303E-2</v>
      </c>
      <c r="L219" s="20">
        <v>0.4366963359066483</v>
      </c>
      <c r="M219" s="20">
        <v>0.89062496715231032</v>
      </c>
    </row>
    <row r="220" spans="2:13" x14ac:dyDescent="0.35">
      <c r="B220" s="13" t="s">
        <v>68</v>
      </c>
      <c r="C220" s="20">
        <v>6.3723407846655686E-2</v>
      </c>
      <c r="D220" s="20">
        <v>9.7407195309295827E-2</v>
      </c>
      <c r="E220" s="20">
        <v>0.51298547015547369</v>
      </c>
      <c r="G220" s="20" t="s">
        <v>68</v>
      </c>
      <c r="H220" s="20">
        <v>5.862116224587461E-2</v>
      </c>
      <c r="I220" s="20">
        <v>0.12743934489553724</v>
      </c>
      <c r="J220" s="20">
        <v>0.64552149465862718</v>
      </c>
      <c r="K220" s="20">
        <v>2.7270440781678385E-2</v>
      </c>
      <c r="L220" s="20">
        <v>0.35843609489074441</v>
      </c>
      <c r="M220" s="20">
        <v>0.93935406961017254</v>
      </c>
    </row>
    <row r="221" spans="2:13" x14ac:dyDescent="0.35">
      <c r="B221" s="13" t="s">
        <v>69</v>
      </c>
      <c r="C221" s="20">
        <v>-5.7913819964789073E-2</v>
      </c>
      <c r="D221" s="20">
        <v>9.2274613092756086E-2</v>
      </c>
      <c r="E221" s="20">
        <v>0.5302498694728226</v>
      </c>
      <c r="G221" s="20" t="s">
        <v>69</v>
      </c>
      <c r="H221" s="20">
        <v>-6.8151126820510319E-2</v>
      </c>
      <c r="I221" s="20">
        <v>0.12729046943404568</v>
      </c>
      <c r="J221" s="20">
        <v>0.59237432485730457</v>
      </c>
      <c r="K221" s="20">
        <v>0.14099947384209768</v>
      </c>
      <c r="L221" s="20">
        <v>0.29477298343218561</v>
      </c>
      <c r="M221" s="20">
        <v>0.63241362666631717</v>
      </c>
    </row>
    <row r="222" spans="2:13" x14ac:dyDescent="0.35">
      <c r="B222" s="13" t="s">
        <v>10</v>
      </c>
      <c r="C222" s="20">
        <v>0.39809948282734842</v>
      </c>
      <c r="D222" s="20">
        <v>0.10956047842497037</v>
      </c>
      <c r="E222" s="20">
        <v>2.7948882398409758E-4</v>
      </c>
      <c r="G222" s="20" t="s">
        <v>10</v>
      </c>
      <c r="H222" s="20">
        <v>0.99920493518124442</v>
      </c>
      <c r="I222" s="20">
        <v>0.1712429414331981</v>
      </c>
      <c r="J222" s="20">
        <v>5.3786097797825505E-9</v>
      </c>
      <c r="K222" s="20">
        <v>0.68112307966803098</v>
      </c>
      <c r="L222" s="20">
        <v>0.24043555875032474</v>
      </c>
      <c r="M222" s="20">
        <v>4.613190391373978E-3</v>
      </c>
    </row>
    <row r="223" spans="2:13" x14ac:dyDescent="0.35">
      <c r="B223" s="13" t="s">
        <v>70</v>
      </c>
      <c r="C223" s="20">
        <v>0.16494238883248213</v>
      </c>
      <c r="D223" s="20">
        <v>0.1333758634418056</v>
      </c>
      <c r="E223" s="20">
        <v>0.21620834024815361</v>
      </c>
      <c r="G223" s="20" t="s">
        <v>70</v>
      </c>
      <c r="H223" s="20">
        <v>0.14166207636614062</v>
      </c>
      <c r="I223" s="20">
        <v>0.19734319144889259</v>
      </c>
      <c r="J223" s="20">
        <v>0.47285207247016947</v>
      </c>
      <c r="K223" s="20">
        <v>0.18940950147073612</v>
      </c>
      <c r="L223" s="20">
        <v>0.99695053008500645</v>
      </c>
      <c r="M223" s="20">
        <v>0.84931785464479082</v>
      </c>
    </row>
    <row r="224" spans="2:13" x14ac:dyDescent="0.35">
      <c r="B224" s="13" t="s">
        <v>71</v>
      </c>
      <c r="C224" s="20">
        <v>-8.2108440693651877E-2</v>
      </c>
      <c r="D224" s="20">
        <v>0.11988897829027309</v>
      </c>
      <c r="E224" s="20">
        <v>0.49342555761083196</v>
      </c>
      <c r="G224" s="20" t="s">
        <v>71</v>
      </c>
      <c r="H224" s="20">
        <v>-0.15871618423356337</v>
      </c>
      <c r="I224" s="20">
        <v>0.19945254291711281</v>
      </c>
      <c r="J224" s="20">
        <v>0.42617204457981472</v>
      </c>
      <c r="K224" s="20">
        <v>0.55640352773600932</v>
      </c>
      <c r="L224" s="20">
        <v>0.31629802392380868</v>
      </c>
      <c r="M224" s="20">
        <v>7.8558552442966612E-2</v>
      </c>
    </row>
    <row r="225" spans="2:13" x14ac:dyDescent="0.35">
      <c r="B225" s="13" t="s">
        <v>11</v>
      </c>
      <c r="C225" s="20">
        <v>1.0080215010679578</v>
      </c>
      <c r="D225" s="20">
        <v>0.13925206048679065</v>
      </c>
      <c r="E225" s="20">
        <v>4.5252690483721381E-13</v>
      </c>
      <c r="G225" s="20" t="s">
        <v>11</v>
      </c>
      <c r="H225" s="20">
        <v>0.99815540851016971</v>
      </c>
      <c r="I225" s="20">
        <v>0.2117924796087757</v>
      </c>
      <c r="J225" s="20">
        <v>2.4422380848765357E-6</v>
      </c>
      <c r="K225" s="20">
        <v>1.3624307992321634</v>
      </c>
      <c r="L225" s="20">
        <v>0.25565188435498976</v>
      </c>
      <c r="M225" s="20">
        <v>9.8623427424726628E-8</v>
      </c>
    </row>
    <row r="226" spans="2:13" x14ac:dyDescent="0.35">
      <c r="B226" s="13" t="s">
        <v>72</v>
      </c>
      <c r="C226" s="20">
        <v>5.4268758878916426E-2</v>
      </c>
      <c r="D226" s="20">
        <v>0.1707164656286197</v>
      </c>
      <c r="E226" s="20">
        <v>0.75056970414020441</v>
      </c>
      <c r="G226" s="20" t="s">
        <v>72</v>
      </c>
      <c r="H226" s="20">
        <v>0.10023568915038741</v>
      </c>
      <c r="I226" s="20">
        <v>0.244880115532075</v>
      </c>
      <c r="J226" s="20">
        <v>0.68230076417911834</v>
      </c>
      <c r="K226" s="20">
        <v>0.30452425258059734</v>
      </c>
      <c r="L226" s="20">
        <v>0.98303592150961094</v>
      </c>
      <c r="M226" s="20">
        <v>0.75672873758014125</v>
      </c>
    </row>
    <row r="227" spans="2:13" x14ac:dyDescent="0.35">
      <c r="B227" s="13" t="s">
        <v>73</v>
      </c>
      <c r="C227" s="20">
        <v>-5.2281277727332119E-2</v>
      </c>
      <c r="D227" s="20">
        <v>0.16643530027185163</v>
      </c>
      <c r="E227" s="20">
        <v>0.75342706529376446</v>
      </c>
      <c r="G227" s="20" t="s">
        <v>73</v>
      </c>
      <c r="H227" s="20">
        <v>-3.8397307392465323E-2</v>
      </c>
      <c r="I227" s="20">
        <v>0.25694415762051281</v>
      </c>
      <c r="J227" s="20">
        <v>0.88120776348079799</v>
      </c>
      <c r="K227" s="20">
        <v>1.446856338930202</v>
      </c>
      <c r="L227" s="20">
        <v>0.39708113377874615</v>
      </c>
      <c r="M227" s="20">
        <v>2.6871557139052094E-4</v>
      </c>
    </row>
    <row r="228" spans="2:13" x14ac:dyDescent="0.35">
      <c r="B228" s="13" t="s">
        <v>12</v>
      </c>
      <c r="C228" s="20">
        <v>-1.2148440808823269</v>
      </c>
      <c r="D228" s="20">
        <v>0.12129408648051429</v>
      </c>
      <c r="E228" s="20">
        <v>0</v>
      </c>
      <c r="G228" s="20" t="s">
        <v>12</v>
      </c>
      <c r="H228" s="20">
        <v>-2.2403961232092433</v>
      </c>
      <c r="I228" s="20">
        <v>0.22722378000493959</v>
      </c>
      <c r="J228" s="20">
        <v>0</v>
      </c>
      <c r="K228" s="20">
        <v>1.4402603960631086</v>
      </c>
      <c r="L228" s="20">
        <v>0.28818842725657468</v>
      </c>
      <c r="M228" s="20">
        <v>5.8037888539530513E-7</v>
      </c>
    </row>
    <row r="229" spans="2:13" x14ac:dyDescent="0.35">
      <c r="B229" s="13" t="s">
        <v>74</v>
      </c>
      <c r="C229" s="20">
        <v>0.10403227005249557</v>
      </c>
      <c r="D229" s="20">
        <v>0.14917503248529862</v>
      </c>
      <c r="E229" s="20">
        <v>0.48556255720560393</v>
      </c>
      <c r="G229" s="20" t="s">
        <v>74</v>
      </c>
      <c r="H229" s="20">
        <v>0.17115695411149487</v>
      </c>
      <c r="I229" s="20">
        <v>0.24615953519375935</v>
      </c>
      <c r="J229" s="20">
        <v>0.48686163998921606</v>
      </c>
      <c r="K229" s="20">
        <v>0.43001923765518568</v>
      </c>
      <c r="L229" s="20">
        <v>0.78681613759451929</v>
      </c>
      <c r="M229" s="20">
        <v>0.58470113549954572</v>
      </c>
    </row>
    <row r="230" spans="2:13" x14ac:dyDescent="0.35">
      <c r="B230" s="13" t="s">
        <v>75</v>
      </c>
      <c r="C230" s="20">
        <v>7.385135742186022E-2</v>
      </c>
      <c r="D230" s="20">
        <v>0.13148053314349784</v>
      </c>
      <c r="E230" s="20">
        <v>0.57432695460115735</v>
      </c>
      <c r="G230" s="20" t="s">
        <v>75</v>
      </c>
      <c r="H230" s="20">
        <v>6.7291799342261024E-2</v>
      </c>
      <c r="I230" s="20">
        <v>0.23859524949127242</v>
      </c>
      <c r="J230" s="20">
        <v>0.77791799663697891</v>
      </c>
      <c r="K230" s="20">
        <v>0.1337951929888439</v>
      </c>
      <c r="L230" s="20">
        <v>0.43465336815500794</v>
      </c>
      <c r="M230" s="20">
        <v>0.75821896399251654</v>
      </c>
    </row>
    <row r="231" spans="2:13" x14ac:dyDescent="0.35">
      <c r="B231" s="13" t="s">
        <v>90</v>
      </c>
      <c r="G231" s="20" t="s">
        <v>90</v>
      </c>
    </row>
    <row r="232" spans="2:13" x14ac:dyDescent="0.35">
      <c r="B232" s="13" t="s">
        <v>1</v>
      </c>
      <c r="C232" s="20" t="s">
        <v>2</v>
      </c>
      <c r="D232" s="20" t="s">
        <v>3</v>
      </c>
      <c r="E232" s="20" t="s">
        <v>4</v>
      </c>
      <c r="G232" s="20" t="s">
        <v>1</v>
      </c>
      <c r="H232" s="20" t="s">
        <v>2</v>
      </c>
      <c r="I232" s="20" t="s">
        <v>3</v>
      </c>
      <c r="J232" s="20" t="s">
        <v>4</v>
      </c>
    </row>
    <row r="233" spans="2:13" x14ac:dyDescent="0.35">
      <c r="B233" s="13" t="s">
        <v>91</v>
      </c>
      <c r="C233" s="20">
        <v>3.7742618166494948</v>
      </c>
      <c r="D233" s="20">
        <v>0.9229118178486081</v>
      </c>
      <c r="E233" s="20">
        <v>4.3227592473105148E-5</v>
      </c>
      <c r="G233" s="20" t="s">
        <v>91</v>
      </c>
      <c r="H233" s="20">
        <v>3.1014899855417357</v>
      </c>
      <c r="I233" s="20">
        <v>0.76935273102896173</v>
      </c>
      <c r="J233" s="20">
        <v>5.5469702021415657E-5</v>
      </c>
    </row>
    <row r="234" spans="2:13" x14ac:dyDescent="0.35">
      <c r="B234" s="13"/>
    </row>
    <row r="235" spans="2:13" x14ac:dyDescent="0.35">
      <c r="B235" s="13" t="s">
        <v>13</v>
      </c>
      <c r="G235" s="20" t="s">
        <v>13</v>
      </c>
    </row>
    <row r="236" spans="2:13" x14ac:dyDescent="0.35">
      <c r="B236" s="13" t="s">
        <v>14</v>
      </c>
      <c r="C236" s="20">
        <v>-2442.0647999999678</v>
      </c>
      <c r="G236" s="20" t="s">
        <v>14</v>
      </c>
      <c r="H236" s="20">
        <v>-2442.0647999999678</v>
      </c>
    </row>
    <row r="237" spans="2:13" x14ac:dyDescent="0.35">
      <c r="B237" s="13" t="s">
        <v>15</v>
      </c>
      <c r="C237" s="20">
        <v>-2038.5647933648961</v>
      </c>
      <c r="G237" s="20" t="s">
        <v>15</v>
      </c>
      <c r="H237" s="20">
        <v>-1898.116052138774</v>
      </c>
    </row>
    <row r="238" spans="2:13" x14ac:dyDescent="0.35">
      <c r="B238" s="13" t="s">
        <v>16</v>
      </c>
      <c r="C238" s="20">
        <v>0.16522903349455631</v>
      </c>
      <c r="G238" s="20" t="s">
        <v>16</v>
      </c>
      <c r="H238" s="20">
        <v>0.22274132441579808</v>
      </c>
    </row>
    <row r="239" spans="2:13" x14ac:dyDescent="0.35">
      <c r="B239" s="13" t="s">
        <v>17</v>
      </c>
      <c r="C239" s="20">
        <v>0.42363340650075748</v>
      </c>
      <c r="G239" s="20" t="s">
        <v>17</v>
      </c>
      <c r="H239" s="20">
        <v>0.45142402621328315</v>
      </c>
    </row>
    <row r="240" spans="2:13" x14ac:dyDescent="0.35">
      <c r="B240" s="13" t="s">
        <v>18</v>
      </c>
      <c r="C240" s="20">
        <v>1.797779736042884</v>
      </c>
      <c r="G240" s="20" t="s">
        <v>18</v>
      </c>
      <c r="H240" s="20">
        <v>1.6970443207993795</v>
      </c>
    </row>
    <row r="241" spans="1:13" x14ac:dyDescent="0.35">
      <c r="B241" s="13" t="s">
        <v>19</v>
      </c>
      <c r="C241" s="20">
        <v>2296</v>
      </c>
      <c r="G241" s="20" t="s">
        <v>19</v>
      </c>
      <c r="H241" s="20">
        <v>2296</v>
      </c>
    </row>
    <row r="242" spans="1:13" x14ac:dyDescent="0.35">
      <c r="B242" s="13" t="s">
        <v>20</v>
      </c>
      <c r="C242" s="20">
        <v>25</v>
      </c>
      <c r="G242" s="20" t="s">
        <v>20</v>
      </c>
      <c r="H242" s="20">
        <v>49</v>
      </c>
    </row>
    <row r="244" spans="1:13" x14ac:dyDescent="0.35">
      <c r="A244" s="1" t="s">
        <v>87</v>
      </c>
    </row>
    <row r="245" spans="1:13" x14ac:dyDescent="0.35">
      <c r="B245" s="27" t="s">
        <v>92</v>
      </c>
      <c r="G245" s="20" t="s">
        <v>89</v>
      </c>
    </row>
    <row r="246" spans="1:13" x14ac:dyDescent="0.35">
      <c r="B246" s="13"/>
      <c r="C246" s="20" t="s">
        <v>22</v>
      </c>
      <c r="H246" s="20" t="s">
        <v>22</v>
      </c>
      <c r="K246" s="20" t="s">
        <v>23</v>
      </c>
    </row>
    <row r="247" spans="1:13" x14ac:dyDescent="0.35">
      <c r="B247" s="13" t="s">
        <v>1</v>
      </c>
      <c r="C247" s="20" t="s">
        <v>2</v>
      </c>
      <c r="D247" s="20" t="s">
        <v>3</v>
      </c>
      <c r="E247" s="20" t="s">
        <v>4</v>
      </c>
      <c r="G247" s="20" t="s">
        <v>1</v>
      </c>
      <c r="H247" s="20" t="s">
        <v>2</v>
      </c>
      <c r="I247" s="20" t="s">
        <v>3</v>
      </c>
      <c r="J247" s="20" t="s">
        <v>4</v>
      </c>
      <c r="K247" s="20" t="s">
        <v>2</v>
      </c>
      <c r="L247" s="20" t="s">
        <v>3</v>
      </c>
      <c r="M247" s="20" t="s">
        <v>4</v>
      </c>
    </row>
    <row r="248" spans="1:13" x14ac:dyDescent="0.35">
      <c r="B248" s="13" t="s">
        <v>5</v>
      </c>
      <c r="C248" s="20">
        <v>2.1925847259215794</v>
      </c>
      <c r="D248" s="20">
        <v>0.12334666388383106</v>
      </c>
      <c r="E248" s="20">
        <v>0</v>
      </c>
      <c r="G248" s="20" t="s">
        <v>5</v>
      </c>
      <c r="H248" s="20">
        <v>2.966446180965582</v>
      </c>
      <c r="I248" s="20">
        <v>0.19360037622772269</v>
      </c>
      <c r="J248" s="20">
        <v>0</v>
      </c>
      <c r="K248" s="20">
        <v>1.4984804210601986E-2</v>
      </c>
      <c r="L248" s="20">
        <v>0.23583733568348964</v>
      </c>
      <c r="M248" s="20">
        <v>0.94933752143036054</v>
      </c>
    </row>
    <row r="249" spans="1:13" x14ac:dyDescent="0.35">
      <c r="B249" s="13" t="s">
        <v>6</v>
      </c>
      <c r="C249" s="20">
        <v>2.5630651376771953</v>
      </c>
      <c r="D249" s="20">
        <v>0.13699825375089983</v>
      </c>
      <c r="E249" s="20">
        <v>0</v>
      </c>
      <c r="G249" s="20" t="s">
        <v>6</v>
      </c>
      <c r="H249" s="20">
        <v>3.6597920091912219</v>
      </c>
      <c r="I249" s="20">
        <v>0.23331866948974769</v>
      </c>
      <c r="J249" s="20">
        <v>0</v>
      </c>
      <c r="K249" s="20">
        <v>2.1171205216461399E-2</v>
      </c>
      <c r="L249" s="20">
        <v>0.20634788067361021</v>
      </c>
      <c r="M249" s="20">
        <v>0.9182807787877767</v>
      </c>
    </row>
    <row r="250" spans="1:13" x14ac:dyDescent="0.35">
      <c r="B250" s="13" t="s">
        <v>7</v>
      </c>
      <c r="C250" s="20">
        <v>0.73872580573647395</v>
      </c>
      <c r="D250" s="20">
        <v>9.052860118170987E-2</v>
      </c>
      <c r="E250" s="20">
        <v>4.4408920985006262E-16</v>
      </c>
      <c r="G250" s="20" t="s">
        <v>7</v>
      </c>
      <c r="H250" s="20">
        <v>1.1527841486982555</v>
      </c>
      <c r="I250" s="20">
        <v>0.12265228760161773</v>
      </c>
      <c r="J250" s="20">
        <v>0</v>
      </c>
      <c r="K250" s="20">
        <v>8.4173691486644706E-3</v>
      </c>
      <c r="L250" s="20">
        <v>0.28034453031133932</v>
      </c>
      <c r="M250" s="20">
        <v>0.97604704498310468</v>
      </c>
    </row>
    <row r="251" spans="1:13" x14ac:dyDescent="0.35">
      <c r="B251" s="13" t="s">
        <v>8</v>
      </c>
      <c r="C251" s="20">
        <v>0.84569220700224745</v>
      </c>
      <c r="D251" s="20">
        <v>0.11349916842284853</v>
      </c>
      <c r="E251" s="20">
        <v>9.2592600253738055E-14</v>
      </c>
      <c r="G251" s="20" t="s">
        <v>8</v>
      </c>
      <c r="H251" s="20">
        <v>1.4473418668630376</v>
      </c>
      <c r="I251" s="20">
        <v>0.17604006753065893</v>
      </c>
      <c r="J251" s="20">
        <v>2.2204460492503131E-16</v>
      </c>
      <c r="K251" s="20">
        <v>0.80308313548495658</v>
      </c>
      <c r="L251" s="20">
        <v>0.15196756728528094</v>
      </c>
      <c r="M251" s="20">
        <v>1.2600086884972939E-7</v>
      </c>
    </row>
    <row r="252" spans="1:13" x14ac:dyDescent="0.35">
      <c r="B252" s="13" t="s">
        <v>9</v>
      </c>
      <c r="C252" s="20">
        <v>0.43232019708911479</v>
      </c>
      <c r="D252" s="20">
        <v>8.1482330861680233E-2</v>
      </c>
      <c r="E252" s="20">
        <v>1.1224600071635393E-7</v>
      </c>
      <c r="G252" s="20" t="s">
        <v>9</v>
      </c>
      <c r="H252" s="20">
        <v>0.82081179579451957</v>
      </c>
      <c r="I252" s="20">
        <v>0.10769055277615334</v>
      </c>
      <c r="J252" s="20">
        <v>2.5091040356528538E-14</v>
      </c>
      <c r="K252" s="20">
        <v>0.13875494426905671</v>
      </c>
      <c r="L252" s="20">
        <v>0.32425767757056029</v>
      </c>
      <c r="M252" s="20">
        <v>0.66871251153431666</v>
      </c>
    </row>
    <row r="253" spans="1:13" x14ac:dyDescent="0.35">
      <c r="B253" s="13" t="s">
        <v>10</v>
      </c>
      <c r="C253" s="20">
        <v>0.41428293102842428</v>
      </c>
      <c r="D253" s="20">
        <v>0.11242296438247638</v>
      </c>
      <c r="E253" s="20">
        <v>2.2866823977274464E-4</v>
      </c>
      <c r="G253" s="20" t="s">
        <v>10</v>
      </c>
      <c r="H253" s="20">
        <v>1.0025632606099104</v>
      </c>
      <c r="I253" s="20">
        <v>0.17013490671487203</v>
      </c>
      <c r="J253" s="20">
        <v>3.7981016109966959E-9</v>
      </c>
      <c r="K253" s="20">
        <v>0.91366259878232292</v>
      </c>
      <c r="L253" s="20">
        <v>0.18826091580437779</v>
      </c>
      <c r="M253" s="20">
        <v>1.2150224406592969E-6</v>
      </c>
    </row>
    <row r="254" spans="1:13" x14ac:dyDescent="0.35">
      <c r="B254" s="13" t="s">
        <v>11</v>
      </c>
      <c r="C254" s="20">
        <v>0.98876710267305479</v>
      </c>
      <c r="D254" s="20">
        <v>0.13747265071408904</v>
      </c>
      <c r="E254" s="20">
        <v>6.3637983771513973E-13</v>
      </c>
      <c r="G254" s="20" t="s">
        <v>11</v>
      </c>
      <c r="H254" s="20">
        <v>0.93870244657127899</v>
      </c>
      <c r="I254" s="20">
        <v>0.20197560069823964</v>
      </c>
      <c r="J254" s="20">
        <v>3.3581411129635086E-6</v>
      </c>
      <c r="K254" s="20">
        <v>1.9300264261648041</v>
      </c>
      <c r="L254" s="20">
        <v>0.21874723726954434</v>
      </c>
      <c r="M254" s="20">
        <v>0</v>
      </c>
    </row>
    <row r="255" spans="1:13" x14ac:dyDescent="0.35">
      <c r="B255" s="13" t="s">
        <v>12</v>
      </c>
      <c r="C255" s="20">
        <v>-1.2076242536325748</v>
      </c>
      <c r="D255" s="20">
        <v>0.12463587629652798</v>
      </c>
      <c r="E255" s="20">
        <v>0</v>
      </c>
      <c r="G255" s="20" t="s">
        <v>12</v>
      </c>
      <c r="H255" s="20">
        <v>-2.1969471209156022</v>
      </c>
      <c r="I255" s="20">
        <v>0.22307967154158387</v>
      </c>
      <c r="J255" s="20">
        <v>0</v>
      </c>
      <c r="K255" s="20">
        <v>1.4218949464387034</v>
      </c>
      <c r="L255" s="20">
        <v>0.18541649794505477</v>
      </c>
      <c r="M255" s="20">
        <v>1.7319479184152442E-14</v>
      </c>
    </row>
    <row r="256" spans="1:13" x14ac:dyDescent="0.35">
      <c r="B256" s="13" t="s">
        <v>47</v>
      </c>
      <c r="G256" s="20" t="s">
        <v>47</v>
      </c>
    </row>
    <row r="257" spans="2:10" x14ac:dyDescent="0.35">
      <c r="B257" s="13" t="s">
        <v>1</v>
      </c>
      <c r="C257" s="20" t="s">
        <v>2</v>
      </c>
      <c r="D257" s="20" t="s">
        <v>3</v>
      </c>
      <c r="E257" s="20" t="s">
        <v>4</v>
      </c>
      <c r="G257" s="20" t="s">
        <v>1</v>
      </c>
      <c r="H257" s="20" t="s">
        <v>2</v>
      </c>
      <c r="I257" s="20" t="s">
        <v>3</v>
      </c>
      <c r="J257" s="20" t="s">
        <v>4</v>
      </c>
    </row>
    <row r="258" spans="2:10" x14ac:dyDescent="0.35">
      <c r="B258" s="13" t="s">
        <v>76</v>
      </c>
      <c r="C258" s="20">
        <v>-4.6808108043046338E-2</v>
      </c>
      <c r="D258" s="20">
        <v>6.7677028557439248E-2</v>
      </c>
      <c r="E258" s="20">
        <v>0.48916373218910314</v>
      </c>
      <c r="G258" s="20" t="s">
        <v>76</v>
      </c>
      <c r="H258" s="20">
        <v>-5.9017615730421559E-2</v>
      </c>
      <c r="I258" s="20">
        <v>8.3558055183195229E-2</v>
      </c>
      <c r="J258" s="20">
        <v>0.47999741646243965</v>
      </c>
    </row>
    <row r="259" spans="2:10" x14ac:dyDescent="0.35">
      <c r="B259" s="13" t="s">
        <v>77</v>
      </c>
      <c r="C259" s="20">
        <v>-3.1343755863024673E-2</v>
      </c>
      <c r="D259" s="20">
        <v>6.8054084406503637E-2</v>
      </c>
      <c r="E259" s="20">
        <v>0.64510623020988178</v>
      </c>
      <c r="G259" s="20" t="s">
        <v>77</v>
      </c>
      <c r="H259" s="20">
        <v>-6.2812740102072273E-2</v>
      </c>
      <c r="I259" s="20">
        <v>8.10608320390791E-2</v>
      </c>
      <c r="J259" s="20">
        <v>0.43840821957213816</v>
      </c>
    </row>
    <row r="260" spans="2:10" x14ac:dyDescent="0.35">
      <c r="B260" s="13" t="s">
        <v>90</v>
      </c>
      <c r="G260" s="20" t="s">
        <v>90</v>
      </c>
    </row>
    <row r="261" spans="2:10" x14ac:dyDescent="0.35">
      <c r="B261" s="13" t="s">
        <v>1</v>
      </c>
      <c r="C261" s="20" t="s">
        <v>2</v>
      </c>
      <c r="D261" s="20" t="s">
        <v>3</v>
      </c>
      <c r="E261" s="20" t="s">
        <v>4</v>
      </c>
      <c r="G261" s="20" t="s">
        <v>1</v>
      </c>
      <c r="H261" s="20" t="s">
        <v>2</v>
      </c>
      <c r="I261" s="20" t="s">
        <v>3</v>
      </c>
      <c r="J261" s="20" t="s">
        <v>4</v>
      </c>
    </row>
    <row r="262" spans="2:10" x14ac:dyDescent="0.35">
      <c r="B262" s="13" t="s">
        <v>91</v>
      </c>
      <c r="C262" s="20">
        <v>3.3205372751921516</v>
      </c>
      <c r="D262" s="20">
        <v>0.86791595395804522</v>
      </c>
      <c r="E262" s="20">
        <v>1.3030881452436027E-4</v>
      </c>
      <c r="G262" s="20" t="s">
        <v>91</v>
      </c>
      <c r="H262" s="20">
        <v>2.7450611965090186</v>
      </c>
      <c r="I262" s="20">
        <v>0.62807598098520134</v>
      </c>
      <c r="J262" s="20">
        <v>1.2391253747523479E-5</v>
      </c>
    </row>
    <row r="263" spans="2:10" x14ac:dyDescent="0.35">
      <c r="B263" s="13"/>
    </row>
    <row r="264" spans="2:10" x14ac:dyDescent="0.35">
      <c r="B264" s="13" t="s">
        <v>13</v>
      </c>
      <c r="G264" s="20" t="s">
        <v>13</v>
      </c>
    </row>
    <row r="265" spans="2:10" x14ac:dyDescent="0.35">
      <c r="B265" s="13" t="s">
        <v>14</v>
      </c>
      <c r="C265" s="20">
        <v>-2442.0647999999678</v>
      </c>
      <c r="G265" s="20" t="s">
        <v>14</v>
      </c>
      <c r="H265" s="20">
        <v>-2442.0647999999678</v>
      </c>
    </row>
    <row r="266" spans="2:10" x14ac:dyDescent="0.35">
      <c r="B266" s="13" t="s">
        <v>15</v>
      </c>
      <c r="C266" s="20">
        <v>-2041.9125906091717</v>
      </c>
      <c r="G266" s="20" t="s">
        <v>15</v>
      </c>
      <c r="H266" s="20">
        <v>-1904.6789093929738</v>
      </c>
    </row>
    <row r="267" spans="2:10" x14ac:dyDescent="0.35">
      <c r="B267" s="13" t="s">
        <v>16</v>
      </c>
      <c r="C267" s="20">
        <v>0.1638581455294722</v>
      </c>
      <c r="G267" s="20" t="s">
        <v>16</v>
      </c>
      <c r="H267" s="20">
        <v>0.22005390299512162</v>
      </c>
    </row>
    <row r="268" spans="2:10" x14ac:dyDescent="0.35">
      <c r="B268" s="13" t="s">
        <v>17</v>
      </c>
      <c r="C268" s="20">
        <v>0.42274398946738645</v>
      </c>
      <c r="G268" s="20" t="s">
        <v>17</v>
      </c>
      <c r="H268" s="20">
        <v>0.44993190146813034</v>
      </c>
    </row>
    <row r="269" spans="2:10" x14ac:dyDescent="0.35">
      <c r="B269" s="13" t="s">
        <v>18</v>
      </c>
      <c r="C269" s="20">
        <v>1.788301728183084</v>
      </c>
      <c r="G269" s="20" t="s">
        <v>18</v>
      </c>
      <c r="H269" s="20">
        <v>1.6758239276752449</v>
      </c>
    </row>
    <row r="270" spans="2:10" x14ac:dyDescent="0.35">
      <c r="B270" s="13" t="s">
        <v>19</v>
      </c>
      <c r="C270" s="20">
        <v>2296</v>
      </c>
      <c r="G270" s="20" t="s">
        <v>19</v>
      </c>
      <c r="H270" s="20">
        <v>2296</v>
      </c>
    </row>
    <row r="271" spans="2:10" x14ac:dyDescent="0.35">
      <c r="B271" s="13" t="s">
        <v>20</v>
      </c>
      <c r="C271" s="20">
        <v>11</v>
      </c>
      <c r="G271" s="20" t="s">
        <v>20</v>
      </c>
      <c r="H271" s="20">
        <v>19</v>
      </c>
    </row>
    <row r="273" spans="1:13" x14ac:dyDescent="0.35">
      <c r="A273" s="1" t="s">
        <v>88</v>
      </c>
    </row>
    <row r="274" spans="1:13" x14ac:dyDescent="0.35">
      <c r="B274" s="27" t="s">
        <v>92</v>
      </c>
      <c r="G274" s="20" t="s">
        <v>89</v>
      </c>
    </row>
    <row r="275" spans="1:13" x14ac:dyDescent="0.35">
      <c r="C275" s="20" t="s">
        <v>22</v>
      </c>
      <c r="H275" s="20" t="s">
        <v>22</v>
      </c>
      <c r="K275" s="20" t="s">
        <v>23</v>
      </c>
    </row>
    <row r="276" spans="1:13" x14ac:dyDescent="0.35">
      <c r="B276" t="s">
        <v>1</v>
      </c>
      <c r="C276" s="20" t="s">
        <v>2</v>
      </c>
      <c r="D276" s="20" t="s">
        <v>3</v>
      </c>
      <c r="E276" s="20" t="s">
        <v>4</v>
      </c>
      <c r="G276" s="20" t="s">
        <v>1</v>
      </c>
      <c r="H276" s="20" t="s">
        <v>2</v>
      </c>
      <c r="I276" s="20" t="s">
        <v>3</v>
      </c>
      <c r="J276" s="20" t="s">
        <v>4</v>
      </c>
      <c r="K276" s="20" t="s">
        <v>2</v>
      </c>
      <c r="L276" s="20" t="s">
        <v>3</v>
      </c>
      <c r="M276" s="20" t="s">
        <v>4</v>
      </c>
    </row>
    <row r="277" spans="1:13" x14ac:dyDescent="0.35">
      <c r="B277" t="s">
        <v>5</v>
      </c>
      <c r="C277" s="20">
        <v>2.2121820636896663</v>
      </c>
      <c r="D277" s="20">
        <v>0.12371274553508707</v>
      </c>
      <c r="E277" s="20">
        <v>0</v>
      </c>
      <c r="G277" s="20" t="s">
        <v>5</v>
      </c>
      <c r="H277" s="20">
        <v>3.0297648183927013</v>
      </c>
      <c r="I277" s="20">
        <v>0.19696919448309019</v>
      </c>
      <c r="J277" s="20">
        <v>0</v>
      </c>
      <c r="K277" s="20">
        <v>8.479214733355122E-3</v>
      </c>
      <c r="L277" s="20">
        <v>0.21638888267529335</v>
      </c>
      <c r="M277" s="20">
        <v>0.96874283241934012</v>
      </c>
    </row>
    <row r="278" spans="1:13" x14ac:dyDescent="0.35">
      <c r="B278" t="s">
        <v>6</v>
      </c>
      <c r="C278" s="20">
        <v>2.5779035216737194</v>
      </c>
      <c r="D278" s="20">
        <v>0.13794284723512801</v>
      </c>
      <c r="E278" s="20">
        <v>0</v>
      </c>
      <c r="G278" s="20" t="s">
        <v>6</v>
      </c>
      <c r="H278" s="20">
        <v>3.7253453883186682</v>
      </c>
      <c r="I278" s="20">
        <v>0.23841094865566095</v>
      </c>
      <c r="J278" s="20">
        <v>0</v>
      </c>
      <c r="K278" s="20">
        <v>1.7338793368920909E-2</v>
      </c>
      <c r="L278" s="20">
        <v>0.20520273236195272</v>
      </c>
      <c r="M278" s="20">
        <v>0.93266214772870959</v>
      </c>
    </row>
    <row r="279" spans="1:13" x14ac:dyDescent="0.35">
      <c r="B279" t="s">
        <v>7</v>
      </c>
      <c r="C279" s="20">
        <v>0.74557379698234705</v>
      </c>
      <c r="D279" s="20">
        <v>9.1134538170407162E-2</v>
      </c>
      <c r="E279" s="20">
        <v>2.2204460492503131E-16</v>
      </c>
      <c r="G279" s="20" t="s">
        <v>7</v>
      </c>
      <c r="H279" s="20">
        <v>1.1824201753870953</v>
      </c>
      <c r="I279" s="20">
        <v>0.124430592595717</v>
      </c>
      <c r="J279" s="20">
        <v>0</v>
      </c>
      <c r="K279" s="20">
        <v>9.7635428422231316E-3</v>
      </c>
      <c r="L279" s="20">
        <v>0.33000136287933746</v>
      </c>
      <c r="M279" s="20">
        <v>0.97639693470634947</v>
      </c>
    </row>
    <row r="280" spans="1:13" x14ac:dyDescent="0.35">
      <c r="B280" t="s">
        <v>8</v>
      </c>
      <c r="C280" s="20">
        <v>0.85306008631599417</v>
      </c>
      <c r="D280" s="20">
        <v>0.11432934792008441</v>
      </c>
      <c r="E280" s="20">
        <v>8.5487172896137054E-14</v>
      </c>
      <c r="G280" s="20" t="s">
        <v>8</v>
      </c>
      <c r="H280" s="20">
        <v>1.4919884142552304</v>
      </c>
      <c r="I280" s="20">
        <v>0.17993722439478696</v>
      </c>
      <c r="J280" s="20">
        <v>2.2204460492503131E-16</v>
      </c>
      <c r="K280" s="20">
        <v>0.8269893476927036</v>
      </c>
      <c r="L280" s="20">
        <v>0.14987511779234142</v>
      </c>
      <c r="M280" s="20">
        <v>3.4316004482448648E-8</v>
      </c>
    </row>
    <row r="281" spans="1:13" x14ac:dyDescent="0.35">
      <c r="B281" t="s">
        <v>9</v>
      </c>
      <c r="C281" s="20">
        <v>0.42918186339571701</v>
      </c>
      <c r="D281" s="20">
        <v>8.2159108782129023E-2</v>
      </c>
      <c r="E281" s="20">
        <v>1.7529835405483141E-7</v>
      </c>
      <c r="G281" s="20" t="s">
        <v>9</v>
      </c>
      <c r="H281" s="20">
        <v>0.83589763685171059</v>
      </c>
      <c r="I281" s="20">
        <v>0.11063052263922299</v>
      </c>
      <c r="J281" s="20">
        <v>4.1744385725905886E-14</v>
      </c>
      <c r="K281" s="20">
        <v>0.13155058176820472</v>
      </c>
      <c r="L281" s="20">
        <v>0.30221380611135795</v>
      </c>
      <c r="M281" s="20">
        <v>0.66335210076825946</v>
      </c>
    </row>
    <row r="282" spans="1:13" x14ac:dyDescent="0.35">
      <c r="B282" t="s">
        <v>10</v>
      </c>
      <c r="C282" s="20">
        <v>0.40360774363197943</v>
      </c>
      <c r="D282" s="20">
        <v>0.11345107113954538</v>
      </c>
      <c r="E282" s="20">
        <v>3.7433130335640108E-4</v>
      </c>
      <c r="G282" s="20" t="s">
        <v>10</v>
      </c>
      <c r="H282" s="20">
        <v>1.0221326439669991</v>
      </c>
      <c r="I282" s="20">
        <v>0.17444588648201581</v>
      </c>
      <c r="J282" s="20">
        <v>4.647924489731281E-9</v>
      </c>
      <c r="K282" s="20">
        <v>0.89392924082971126</v>
      </c>
      <c r="L282" s="20">
        <v>0.20023597821167965</v>
      </c>
      <c r="M282" s="20">
        <v>8.0301416836014994E-6</v>
      </c>
    </row>
    <row r="283" spans="1:13" x14ac:dyDescent="0.35">
      <c r="B283" t="s">
        <v>11</v>
      </c>
      <c r="C283" s="20">
        <v>0.9940055440131309</v>
      </c>
      <c r="D283" s="20">
        <v>0.13900171662775676</v>
      </c>
      <c r="E283" s="20">
        <v>8.6131102250419644E-13</v>
      </c>
      <c r="G283" s="20" t="s">
        <v>11</v>
      </c>
      <c r="H283" s="20">
        <v>0.96529806580185706</v>
      </c>
      <c r="I283" s="20">
        <v>0.20469502516370403</v>
      </c>
      <c r="J283" s="20">
        <v>2.4077864602123356E-6</v>
      </c>
      <c r="K283" s="20">
        <v>1.9767673398393095</v>
      </c>
      <c r="L283" s="20">
        <v>0.22204922031839716</v>
      </c>
      <c r="M283" s="20">
        <v>0</v>
      </c>
    </row>
    <row r="284" spans="1:13" x14ac:dyDescent="0.35">
      <c r="B284" t="s">
        <v>12</v>
      </c>
      <c r="C284" s="20">
        <v>-1.2148502135887183</v>
      </c>
      <c r="D284" s="20">
        <v>0.12542491506442929</v>
      </c>
      <c r="E284" s="20">
        <v>0</v>
      </c>
      <c r="G284" s="20" t="s">
        <v>12</v>
      </c>
      <c r="H284" s="20">
        <v>-2.2407387815486488</v>
      </c>
      <c r="I284" s="20">
        <v>0.2282471258768323</v>
      </c>
      <c r="J284" s="20">
        <v>0</v>
      </c>
      <c r="K284" s="20">
        <v>1.4486089667682351</v>
      </c>
      <c r="L284" s="20">
        <v>0.19045595020986208</v>
      </c>
      <c r="M284" s="20">
        <v>2.8199664825478976E-14</v>
      </c>
    </row>
    <row r="285" spans="1:13" x14ac:dyDescent="0.35">
      <c r="B285" t="s">
        <v>47</v>
      </c>
      <c r="G285" s="20" t="s">
        <v>47</v>
      </c>
    </row>
    <row r="286" spans="1:13" x14ac:dyDescent="0.35">
      <c r="B286" t="s">
        <v>1</v>
      </c>
      <c r="C286" s="20" t="s">
        <v>2</v>
      </c>
      <c r="D286" s="20" t="s">
        <v>3</v>
      </c>
      <c r="E286" s="20" t="s">
        <v>4</v>
      </c>
      <c r="G286" s="20" t="s">
        <v>1</v>
      </c>
      <c r="H286" s="20" t="s">
        <v>2</v>
      </c>
      <c r="I286" s="20" t="s">
        <v>3</v>
      </c>
      <c r="J286" s="20" t="s">
        <v>4</v>
      </c>
    </row>
    <row r="287" spans="1:13" x14ac:dyDescent="0.35">
      <c r="B287" t="s">
        <v>78</v>
      </c>
      <c r="C287" s="20">
        <v>-3.8741511306248685E-2</v>
      </c>
      <c r="D287" s="20">
        <v>5.3024226976840602E-2</v>
      </c>
      <c r="E287" s="20">
        <v>0.46500033914213823</v>
      </c>
      <c r="G287" s="20" t="s">
        <v>78</v>
      </c>
      <c r="H287" s="20">
        <v>-7.9469397263968844E-2</v>
      </c>
      <c r="I287" s="20">
        <v>6.2280376009142831E-2</v>
      </c>
      <c r="J287" s="20">
        <v>0.20195757675170922</v>
      </c>
    </row>
    <row r="288" spans="1:13" x14ac:dyDescent="0.35">
      <c r="B288" t="s">
        <v>79</v>
      </c>
      <c r="C288" s="20">
        <v>1.1345055093628551E-2</v>
      </c>
      <c r="D288" s="20">
        <v>5.2264030683289352E-2</v>
      </c>
      <c r="E288" s="20">
        <v>0.82815227286127691</v>
      </c>
      <c r="G288" s="20" t="s">
        <v>79</v>
      </c>
      <c r="H288" s="20">
        <v>-1.519866909501031E-2</v>
      </c>
      <c r="I288" s="20">
        <v>6.0968636676835067E-2</v>
      </c>
      <c r="J288" s="20">
        <v>0.80313903304389611</v>
      </c>
    </row>
    <row r="289" spans="2:10" x14ac:dyDescent="0.35">
      <c r="B289" t="s">
        <v>90</v>
      </c>
      <c r="G289" s="20" t="s">
        <v>90</v>
      </c>
    </row>
    <row r="290" spans="2:10" x14ac:dyDescent="0.35">
      <c r="B290" t="s">
        <v>1</v>
      </c>
      <c r="C290" s="20" t="s">
        <v>2</v>
      </c>
      <c r="D290" s="20" t="s">
        <v>3</v>
      </c>
      <c r="E290" s="20" t="s">
        <v>4</v>
      </c>
      <c r="G290" s="20" t="s">
        <v>1</v>
      </c>
      <c r="H290" s="20" t="s">
        <v>2</v>
      </c>
      <c r="I290" s="20" t="s">
        <v>3</v>
      </c>
      <c r="J290" s="20" t="s">
        <v>4</v>
      </c>
    </row>
    <row r="291" spans="2:10" x14ac:dyDescent="0.35">
      <c r="B291" t="s">
        <v>91</v>
      </c>
      <c r="C291" s="20">
        <v>3.5447824363216722</v>
      </c>
      <c r="D291" s="20">
        <v>0.89703499659051034</v>
      </c>
      <c r="E291" s="20">
        <v>7.7609103228182263E-5</v>
      </c>
      <c r="G291" s="20" t="s">
        <v>91</v>
      </c>
      <c r="H291" s="20">
        <v>3.0088183018031467</v>
      </c>
      <c r="I291" s="20">
        <v>0.65581674219005681</v>
      </c>
      <c r="J291" s="20">
        <v>4.477378861000858E-6</v>
      </c>
    </row>
    <row r="293" spans="2:10" x14ac:dyDescent="0.35">
      <c r="B293" t="s">
        <v>13</v>
      </c>
      <c r="G293" s="20" t="s">
        <v>13</v>
      </c>
    </row>
    <row r="294" spans="2:10" x14ac:dyDescent="0.35">
      <c r="B294" t="s">
        <v>14</v>
      </c>
      <c r="C294" s="20">
        <v>-2442.0647999999678</v>
      </c>
      <c r="G294" s="20" t="s">
        <v>14</v>
      </c>
      <c r="H294" s="20">
        <v>-2442.0647999999678</v>
      </c>
    </row>
    <row r="295" spans="2:10" x14ac:dyDescent="0.35">
      <c r="B295" t="s">
        <v>15</v>
      </c>
      <c r="C295" s="20">
        <v>-2043.1221391366041</v>
      </c>
      <c r="G295" s="20" t="s">
        <v>15</v>
      </c>
      <c r="H295" s="20">
        <v>-1905.7573600918392</v>
      </c>
    </row>
    <row r="296" spans="2:10" x14ac:dyDescent="0.35">
      <c r="B296" t="s">
        <v>16</v>
      </c>
      <c r="C296" s="20">
        <v>0.16336284805520684</v>
      </c>
      <c r="G296" s="20" t="s">
        <v>16</v>
      </c>
      <c r="H296" s="20">
        <v>0.21961228871082195</v>
      </c>
    </row>
    <row r="297" spans="2:10" x14ac:dyDescent="0.35">
      <c r="B297" t="s">
        <v>17</v>
      </c>
      <c r="C297" s="20">
        <v>0.4226270520549586</v>
      </c>
      <c r="G297" s="20" t="s">
        <v>17</v>
      </c>
      <c r="H297" s="20">
        <v>0.45006187950936755</v>
      </c>
    </row>
    <row r="298" spans="2:10" x14ac:dyDescent="0.35">
      <c r="B298" t="s">
        <v>18</v>
      </c>
      <c r="C298" s="20">
        <v>1.789355341882938</v>
      </c>
      <c r="G298" s="20" t="s">
        <v>18</v>
      </c>
      <c r="H298" s="20">
        <v>1.6767633446603194</v>
      </c>
    </row>
    <row r="299" spans="2:10" x14ac:dyDescent="0.35">
      <c r="B299" t="s">
        <v>19</v>
      </c>
      <c r="C299" s="20">
        <v>2296</v>
      </c>
      <c r="G299" s="20" t="s">
        <v>19</v>
      </c>
      <c r="H299" s="20">
        <v>2296</v>
      </c>
    </row>
    <row r="300" spans="2:10" x14ac:dyDescent="0.35">
      <c r="B300" t="s">
        <v>20</v>
      </c>
      <c r="C300" s="20">
        <v>11</v>
      </c>
      <c r="G300" s="20" t="s">
        <v>20</v>
      </c>
      <c r="H300" s="20">
        <v>19</v>
      </c>
    </row>
  </sheetData>
  <mergeCells count="4">
    <mergeCell ref="V4:X4"/>
    <mergeCell ref="AA4:AC4"/>
    <mergeCell ref="W17:Y17"/>
    <mergeCell ref="AB17:AD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1"/>
  <sheetViews>
    <sheetView workbookViewId="0">
      <selection activeCell="A25" sqref="A25"/>
    </sheetView>
  </sheetViews>
  <sheetFormatPr defaultRowHeight="14.5" x14ac:dyDescent="0.35"/>
  <sheetData>
    <row r="3" spans="2:8" x14ac:dyDescent="0.35">
      <c r="B3" s="27"/>
      <c r="C3" s="27" t="s">
        <v>145</v>
      </c>
      <c r="D3" s="27" t="s">
        <v>146</v>
      </c>
      <c r="E3" s="27" t="s">
        <v>147</v>
      </c>
      <c r="F3" s="27"/>
      <c r="G3" s="27"/>
      <c r="H3" s="27"/>
    </row>
    <row r="4" spans="2:8" x14ac:dyDescent="0.35">
      <c r="B4" s="27" t="s">
        <v>148</v>
      </c>
      <c r="C4" s="21">
        <v>2.6731400000000001</v>
      </c>
      <c r="D4" s="21">
        <v>0.121043</v>
      </c>
      <c r="E4" s="21">
        <v>0</v>
      </c>
      <c r="F4" s="27"/>
      <c r="G4" s="19"/>
      <c r="H4" s="27"/>
    </row>
    <row r="5" spans="2:8" x14ac:dyDescent="0.35">
      <c r="B5" s="27" t="s">
        <v>149</v>
      </c>
      <c r="C5" s="21">
        <v>-2.2935599999999998</v>
      </c>
      <c r="D5" s="21">
        <v>0.16597700000000001</v>
      </c>
      <c r="E5" s="21">
        <v>0</v>
      </c>
      <c r="F5" s="27"/>
      <c r="G5" s="19"/>
      <c r="H5" s="27"/>
    </row>
    <row r="6" spans="2:8" x14ac:dyDescent="0.35">
      <c r="B6" s="27" t="s">
        <v>150</v>
      </c>
      <c r="C6" s="21">
        <v>1.39872</v>
      </c>
      <c r="D6" s="21">
        <v>0.16350700000000001</v>
      </c>
      <c r="E6" s="21">
        <v>0</v>
      </c>
      <c r="F6" s="27"/>
      <c r="G6" s="19"/>
      <c r="H6" s="27"/>
    </row>
    <row r="7" spans="2:8" x14ac:dyDescent="0.35">
      <c r="B7" s="27" t="s">
        <v>151</v>
      </c>
      <c r="C7" s="21">
        <v>0.74407900000000005</v>
      </c>
      <c r="D7" s="21">
        <v>0.10001500000000001</v>
      </c>
      <c r="E7" s="21">
        <v>0</v>
      </c>
      <c r="F7" s="27"/>
      <c r="G7" s="19"/>
      <c r="H7" s="27"/>
    </row>
    <row r="8" spans="2:8" x14ac:dyDescent="0.35">
      <c r="B8" s="27" t="s">
        <v>152</v>
      </c>
      <c r="C8" s="21">
        <v>1.5491699999999999</v>
      </c>
      <c r="D8" s="21">
        <v>0.11076</v>
      </c>
      <c r="E8" s="21">
        <v>0</v>
      </c>
      <c r="F8" s="27"/>
      <c r="G8" s="19"/>
      <c r="H8" s="27"/>
    </row>
    <row r="9" spans="2:8" x14ac:dyDescent="0.35">
      <c r="B9" s="27" t="s">
        <v>153</v>
      </c>
      <c r="C9" s="21">
        <v>3.02434</v>
      </c>
      <c r="D9" s="21">
        <v>0.104155</v>
      </c>
      <c r="E9" s="21">
        <v>0</v>
      </c>
      <c r="F9" s="27"/>
      <c r="G9" s="19"/>
      <c r="H9" s="27"/>
    </row>
    <row r="10" spans="2:8" x14ac:dyDescent="0.35">
      <c r="B10" s="27" t="s">
        <v>154</v>
      </c>
      <c r="C10" s="21">
        <v>3.8368799999999998</v>
      </c>
      <c r="D10" s="21">
        <v>0.10141699999999999</v>
      </c>
      <c r="E10" s="21">
        <v>0</v>
      </c>
      <c r="F10" s="27"/>
      <c r="G10" s="19"/>
      <c r="H10" s="27"/>
    </row>
    <row r="11" spans="2:8" x14ac:dyDescent="0.35">
      <c r="B11" s="27" t="s">
        <v>155</v>
      </c>
      <c r="C11" s="21">
        <v>4.7354500000000002</v>
      </c>
      <c r="D11" s="21">
        <v>0.13259599999999999</v>
      </c>
      <c r="E11" s="21">
        <v>0</v>
      </c>
      <c r="F11" s="27"/>
      <c r="G11" s="19"/>
      <c r="H11" s="27"/>
    </row>
    <row r="12" spans="2:8" x14ac:dyDescent="0.35">
      <c r="B12" s="27"/>
      <c r="C12" s="21"/>
      <c r="D12" s="21"/>
      <c r="E12" s="21"/>
      <c r="F12" s="27"/>
      <c r="G12" s="27"/>
      <c r="H12" s="27"/>
    </row>
    <row r="13" spans="2:8" x14ac:dyDescent="0.35">
      <c r="B13" s="27"/>
      <c r="C13" s="21" t="s">
        <v>145</v>
      </c>
      <c r="D13" s="21" t="s">
        <v>146</v>
      </c>
      <c r="E13" s="21" t="s">
        <v>147</v>
      </c>
      <c r="F13" s="27"/>
      <c r="G13" s="27"/>
      <c r="H13" s="27"/>
    </row>
    <row r="14" spans="2:8" x14ac:dyDescent="0.35">
      <c r="B14" s="27" t="s">
        <v>148</v>
      </c>
      <c r="C14" s="21">
        <v>2.5597699999999999</v>
      </c>
      <c r="D14" s="21">
        <v>0.11534</v>
      </c>
      <c r="E14" s="21">
        <v>0</v>
      </c>
      <c r="F14" s="27"/>
      <c r="G14" s="19"/>
      <c r="H14" s="27"/>
    </row>
    <row r="15" spans="2:8" x14ac:dyDescent="0.35">
      <c r="B15" s="27" t="s">
        <v>149</v>
      </c>
      <c r="C15" s="21">
        <v>-1.41303</v>
      </c>
      <c r="D15" s="21">
        <v>0.158472</v>
      </c>
      <c r="E15" s="21">
        <v>0</v>
      </c>
      <c r="F15" s="27"/>
      <c r="G15" s="19"/>
      <c r="H15" s="27"/>
    </row>
    <row r="16" spans="2:8" x14ac:dyDescent="0.35">
      <c r="B16" s="27" t="s">
        <v>150</v>
      </c>
      <c r="C16" s="21">
        <v>1.16838</v>
      </c>
      <c r="D16" s="21">
        <v>0.157417</v>
      </c>
      <c r="E16" s="21">
        <v>0</v>
      </c>
      <c r="F16" s="27"/>
      <c r="G16" s="19"/>
      <c r="H16" s="27"/>
    </row>
    <row r="17" spans="2:8" x14ac:dyDescent="0.35">
      <c r="B17" s="27" t="s">
        <v>151</v>
      </c>
      <c r="C17" s="21">
        <v>0.65292899999999998</v>
      </c>
      <c r="D17" s="21">
        <v>9.8399200000000006E-2</v>
      </c>
      <c r="E17" s="21">
        <v>0</v>
      </c>
      <c r="F17" s="27"/>
      <c r="G17" s="19"/>
      <c r="H17" s="27"/>
    </row>
    <row r="18" spans="2:8" x14ac:dyDescent="0.35">
      <c r="B18" s="27" t="s">
        <v>152</v>
      </c>
      <c r="C18" s="21">
        <v>1.1777500000000001</v>
      </c>
      <c r="D18" s="21">
        <v>9.9969199999999994E-2</v>
      </c>
      <c r="E18" s="21">
        <v>0</v>
      </c>
      <c r="F18" s="27"/>
      <c r="G18" s="19"/>
      <c r="H18" s="27"/>
    </row>
    <row r="19" spans="2:8" x14ac:dyDescent="0.35">
      <c r="B19" s="27" t="s">
        <v>153</v>
      </c>
      <c r="C19" s="21">
        <v>2.7623199999999999</v>
      </c>
      <c r="D19" s="21">
        <v>9.3604300000000001E-2</v>
      </c>
      <c r="E19" s="21">
        <v>0</v>
      </c>
      <c r="F19" s="27"/>
      <c r="G19" s="19"/>
      <c r="H19" s="27"/>
    </row>
    <row r="20" spans="2:8" x14ac:dyDescent="0.35">
      <c r="B20" s="27" t="s">
        <v>154</v>
      </c>
      <c r="C20" s="21">
        <v>3.52447</v>
      </c>
      <c r="D20" s="21">
        <v>9.2758199999999999E-2</v>
      </c>
      <c r="E20" s="21">
        <v>0</v>
      </c>
      <c r="F20" s="27"/>
      <c r="G20" s="19"/>
      <c r="H20" s="27"/>
    </row>
    <row r="21" spans="2:8" x14ac:dyDescent="0.35">
      <c r="B21" s="27" t="s">
        <v>155</v>
      </c>
      <c r="C21" s="21">
        <v>4.3083799999999997</v>
      </c>
      <c r="D21" s="21">
        <v>0.121437</v>
      </c>
      <c r="E21" s="21">
        <v>0</v>
      </c>
      <c r="F21" s="27"/>
      <c r="G21" s="19"/>
      <c r="H21" s="27"/>
    </row>
    <row r="22" spans="2:8" x14ac:dyDescent="0.35">
      <c r="B22" s="27"/>
      <c r="C22" s="27"/>
      <c r="D22" s="27"/>
      <c r="E22" s="27"/>
      <c r="F22" s="27"/>
      <c r="G22" s="27"/>
      <c r="H22" s="27"/>
    </row>
    <row r="23" spans="2:8" x14ac:dyDescent="0.35">
      <c r="B23" s="27"/>
      <c r="C23" s="27"/>
      <c r="D23" s="27"/>
      <c r="E23" s="27"/>
      <c r="F23" s="27"/>
      <c r="G23" s="27"/>
      <c r="H23" s="27"/>
    </row>
    <row r="24" spans="2:8" x14ac:dyDescent="0.35">
      <c r="B24" s="27"/>
      <c r="C24" s="27"/>
      <c r="D24" s="27"/>
      <c r="E24" s="27"/>
      <c r="F24" s="27"/>
      <c r="G24" s="19"/>
      <c r="H24" s="27"/>
    </row>
    <row r="25" spans="2:8" x14ac:dyDescent="0.35">
      <c r="B25" s="27"/>
      <c r="C25" s="27"/>
      <c r="D25" s="27"/>
      <c r="E25" s="28"/>
      <c r="F25" s="27"/>
      <c r="G25" s="19"/>
      <c r="H25" s="27"/>
    </row>
    <row r="26" spans="2:8" x14ac:dyDescent="0.35">
      <c r="B26" s="27"/>
      <c r="C26" s="27"/>
      <c r="D26" s="27"/>
      <c r="E26" s="27"/>
      <c r="F26" s="27"/>
      <c r="G26" s="19"/>
      <c r="H26" s="27"/>
    </row>
    <row r="27" spans="2:8" x14ac:dyDescent="0.35">
      <c r="B27" s="27"/>
      <c r="C27" s="27"/>
      <c r="D27" s="27"/>
      <c r="E27" s="27"/>
      <c r="F27" s="27"/>
      <c r="G27" s="19"/>
      <c r="H27" s="27"/>
    </row>
    <row r="28" spans="2:8" x14ac:dyDescent="0.35">
      <c r="B28" s="27"/>
      <c r="C28" s="27"/>
      <c r="D28" s="27"/>
      <c r="E28" s="27"/>
      <c r="F28" s="27"/>
      <c r="G28" s="19"/>
      <c r="H28" s="27"/>
    </row>
    <row r="29" spans="2:8" x14ac:dyDescent="0.35">
      <c r="B29" s="27"/>
      <c r="C29" s="27"/>
      <c r="D29" s="27"/>
      <c r="E29" s="27"/>
      <c r="F29" s="27"/>
      <c r="G29" s="19"/>
      <c r="H29" s="27"/>
    </row>
    <row r="30" spans="2:8" x14ac:dyDescent="0.35">
      <c r="B30" s="27"/>
      <c r="C30" s="27"/>
      <c r="D30" s="27"/>
      <c r="E30" s="27"/>
      <c r="F30" s="27"/>
      <c r="G30" s="19"/>
      <c r="H30" s="27"/>
    </row>
    <row r="31" spans="2:8" x14ac:dyDescent="0.35">
      <c r="B31" s="27"/>
      <c r="C31" s="27"/>
      <c r="D31" s="27"/>
      <c r="E31" s="27"/>
      <c r="F31" s="27"/>
      <c r="G31" s="19"/>
      <c r="H31" s="2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>
      <selection activeCell="I2" sqref="I2"/>
    </sheetView>
  </sheetViews>
  <sheetFormatPr defaultRowHeight="14.5" x14ac:dyDescent="0.35"/>
  <sheetData>
    <row r="2" spans="2:8" x14ac:dyDescent="0.35">
      <c r="B2" s="21">
        <v>2.0291260292445537</v>
      </c>
      <c r="C2" s="21">
        <v>9.4100934611896891E-2</v>
      </c>
      <c r="D2" s="21">
        <f>1-_xlfn.NORM.S.DIST(B2/C2,TRUE)</f>
        <v>0</v>
      </c>
      <c r="E2" s="27"/>
      <c r="F2" s="21">
        <v>2.0291260292445537</v>
      </c>
      <c r="G2" s="21">
        <v>0.18306874672636952</v>
      </c>
      <c r="H2" s="21">
        <f>ABS(G2/F2)</f>
        <v>9.0220491033041583E-2</v>
      </c>
    </row>
    <row r="3" spans="2:8" x14ac:dyDescent="0.35">
      <c r="B3" s="21">
        <v>2.3952974049055813</v>
      </c>
      <c r="C3" s="21">
        <v>0.10724648631654028</v>
      </c>
      <c r="D3" s="21">
        <f t="shared" ref="D3:D12" si="0">1-_xlfn.NORM.S.DIST(B3/C3,TRUE)</f>
        <v>0</v>
      </c>
      <c r="E3" s="27"/>
      <c r="F3" s="21">
        <v>2.3952974049055813</v>
      </c>
      <c r="G3" s="21">
        <v>0.13511739070679701</v>
      </c>
      <c r="H3" s="21">
        <f t="shared" ref="H3:H17" si="1">ABS(G3/F3)</f>
        <v>5.6409442280560197E-2</v>
      </c>
    </row>
    <row r="4" spans="2:8" x14ac:dyDescent="0.35">
      <c r="B4" s="21">
        <v>0.70437166732618184</v>
      </c>
      <c r="C4" s="21">
        <v>8.0994748965465574E-2</v>
      </c>
      <c r="D4" s="21">
        <f t="shared" si="0"/>
        <v>0</v>
      </c>
      <c r="E4" s="27"/>
      <c r="F4" s="21">
        <v>0.70437166732618184</v>
      </c>
      <c r="G4" s="21">
        <v>-0.25947542036220822</v>
      </c>
      <c r="H4" s="21">
        <f t="shared" si="1"/>
        <v>0.36837855978390716</v>
      </c>
    </row>
    <row r="5" spans="2:8" x14ac:dyDescent="0.35">
      <c r="B5" s="21">
        <v>0.79425267599275118</v>
      </c>
      <c r="C5" s="21">
        <v>0.10022559460335664</v>
      </c>
      <c r="D5" s="21">
        <f t="shared" si="0"/>
        <v>0</v>
      </c>
      <c r="E5" s="27"/>
      <c r="F5" s="21">
        <v>0.79425267599275118</v>
      </c>
      <c r="G5" s="21">
        <v>-0.30131109809590095</v>
      </c>
      <c r="H5" s="21">
        <f t="shared" si="1"/>
        <v>0.37936428444422504</v>
      </c>
    </row>
    <row r="6" spans="2:8" x14ac:dyDescent="0.35">
      <c r="B6" s="21">
        <v>0.47195188977215285</v>
      </c>
      <c r="C6" s="21">
        <v>7.4850354904945432E-2</v>
      </c>
      <c r="D6" s="21">
        <f t="shared" si="0"/>
        <v>1.4384360369490423E-10</v>
      </c>
      <c r="E6" s="27"/>
      <c r="F6" s="21">
        <v>0.47195188977215285</v>
      </c>
      <c r="G6" s="21">
        <v>-0.1528546547103696</v>
      </c>
      <c r="H6" s="21">
        <f t="shared" si="1"/>
        <v>0.3238776197806183</v>
      </c>
    </row>
    <row r="7" spans="2:8" x14ac:dyDescent="0.35">
      <c r="B7" s="21">
        <v>0.47932218499615364</v>
      </c>
      <c r="C7" s="21">
        <v>9.8922476819156599E-2</v>
      </c>
      <c r="D7" s="21">
        <f t="shared" si="0"/>
        <v>6.3168077235609132E-7</v>
      </c>
      <c r="E7" s="27"/>
      <c r="F7" s="21">
        <v>0.47932218499615364</v>
      </c>
      <c r="G7" s="21">
        <v>-3.2375965911018968E-2</v>
      </c>
      <c r="H7" s="21">
        <f t="shared" si="1"/>
        <v>6.7545310700106179E-2</v>
      </c>
    </row>
    <row r="8" spans="2:8" x14ac:dyDescent="0.35">
      <c r="B8" s="21">
        <v>0.97541449399936775</v>
      </c>
      <c r="C8" s="21">
        <v>0.11625228159478287</v>
      </c>
      <c r="D8" s="21">
        <f t="shared" si="0"/>
        <v>0</v>
      </c>
      <c r="E8" s="27"/>
      <c r="F8" s="21">
        <v>0.97541449399936775</v>
      </c>
      <c r="G8" s="21">
        <v>0.13264707929010869</v>
      </c>
      <c r="H8" s="21">
        <f t="shared" si="1"/>
        <v>0.13599047390226157</v>
      </c>
    </row>
    <row r="9" spans="2:8" x14ac:dyDescent="0.35">
      <c r="B9" s="21">
        <v>1.1516047877039299</v>
      </c>
      <c r="C9" s="21">
        <v>0.11033250096850571</v>
      </c>
      <c r="D9" s="21">
        <f t="shared" si="0"/>
        <v>0</v>
      </c>
      <c r="E9" s="27"/>
      <c r="F9" s="21">
        <v>1.1516047877039299</v>
      </c>
      <c r="G9" s="21">
        <v>8.840422532481558E-2</v>
      </c>
      <c r="H9" s="21">
        <f t="shared" si="1"/>
        <v>7.6766114789324519E-2</v>
      </c>
    </row>
    <row r="10" spans="2:8" x14ac:dyDescent="0.35">
      <c r="B10" s="21"/>
      <c r="C10" s="21"/>
      <c r="D10" s="21"/>
      <c r="E10" s="27"/>
      <c r="F10" s="21">
        <v>2.0291260292445537</v>
      </c>
      <c r="G10" s="21">
        <v>0.20880091786063293</v>
      </c>
      <c r="H10" s="21">
        <f t="shared" si="1"/>
        <v>0.10290189709821514</v>
      </c>
    </row>
    <row r="11" spans="2:8" x14ac:dyDescent="0.35">
      <c r="B11" s="21">
        <f>AVERAGE(B2:B9)</f>
        <v>1.125167641742584</v>
      </c>
      <c r="C11" s="21">
        <f>AVERAGE(C2:C9)</f>
        <v>9.7865672348081231E-2</v>
      </c>
      <c r="D11" s="21">
        <f t="shared" si="0"/>
        <v>0</v>
      </c>
      <c r="E11" s="27"/>
      <c r="F11" s="21">
        <v>2.3952974049055813</v>
      </c>
      <c r="G11" s="21">
        <v>0.40476309587115072</v>
      </c>
      <c r="H11" s="21">
        <f t="shared" si="1"/>
        <v>0.16898239652503855</v>
      </c>
    </row>
    <row r="12" spans="2:8" x14ac:dyDescent="0.35">
      <c r="B12" s="21">
        <f>0.1*B11</f>
        <v>0.1125167641742584</v>
      </c>
      <c r="C12" s="21">
        <v>9.7865672348081231E-2</v>
      </c>
      <c r="D12" s="21">
        <f t="shared" si="0"/>
        <v>0.12513246275695655</v>
      </c>
      <c r="E12" s="27"/>
      <c r="F12" s="21">
        <v>0.70437166732618184</v>
      </c>
      <c r="G12" s="21">
        <v>-0.14378951231785594</v>
      </c>
      <c r="H12" s="21">
        <f t="shared" si="1"/>
        <v>0.20413869408416965</v>
      </c>
    </row>
    <row r="13" spans="2:8" x14ac:dyDescent="0.35">
      <c r="B13" s="21">
        <f>B14*$A$10</f>
        <v>0</v>
      </c>
      <c r="C13" s="21">
        <v>9.7865672348081231E-2</v>
      </c>
      <c r="D13" s="21">
        <f>(1-_xlfn.NORM.S.DIST(B13/C13,TRUE))*2</f>
        <v>1</v>
      </c>
      <c r="E13" s="27"/>
      <c r="F13" s="21">
        <v>0.79425267599275118</v>
      </c>
      <c r="G13" s="21">
        <v>1.1520268619756713E-2</v>
      </c>
      <c r="H13" s="21">
        <f t="shared" si="1"/>
        <v>1.4504538628538224E-2</v>
      </c>
    </row>
    <row r="14" spans="2:8" x14ac:dyDescent="0.35">
      <c r="B14" s="27">
        <v>0.14399999999999999</v>
      </c>
      <c r="C14" s="27"/>
      <c r="D14" s="27"/>
      <c r="E14" s="27"/>
      <c r="F14" s="21">
        <v>0.47195188977215285</v>
      </c>
      <c r="G14" s="21">
        <v>-0.17182802166671998</v>
      </c>
      <c r="H14" s="21">
        <f t="shared" si="1"/>
        <v>0.36407952884704936</v>
      </c>
    </row>
    <row r="15" spans="2:8" x14ac:dyDescent="0.35">
      <c r="B15" s="27"/>
      <c r="C15" s="27"/>
      <c r="D15" s="27"/>
      <c r="E15" s="27"/>
      <c r="F15" s="21">
        <v>0.47932218499615364</v>
      </c>
      <c r="G15" s="21">
        <v>-0.21101756885073006</v>
      </c>
      <c r="H15" s="21">
        <f t="shared" si="1"/>
        <v>0.44024160670222973</v>
      </c>
    </row>
    <row r="16" spans="2:8" x14ac:dyDescent="0.35">
      <c r="B16" s="27"/>
      <c r="C16" s="27"/>
      <c r="D16" s="27"/>
      <c r="E16" s="27"/>
      <c r="F16" s="21">
        <v>0.97541449399936775</v>
      </c>
      <c r="G16" s="21">
        <v>0.26120259272693169</v>
      </c>
      <c r="H16" s="21">
        <f t="shared" si="1"/>
        <v>0.26778625326342648</v>
      </c>
    </row>
    <row r="17" spans="2:8" x14ac:dyDescent="0.35">
      <c r="B17" s="27"/>
      <c r="C17" s="27"/>
      <c r="D17" s="27"/>
      <c r="E17" s="27"/>
      <c r="F17" s="21">
        <v>1.1516047877039299</v>
      </c>
      <c r="G17" s="21">
        <v>0.16212961021674144</v>
      </c>
      <c r="H17" s="21">
        <f t="shared" si="1"/>
        <v>0.14078580772488408</v>
      </c>
    </row>
    <row r="18" spans="2:8" x14ac:dyDescent="0.35">
      <c r="B18" s="27"/>
      <c r="C18" s="27"/>
      <c r="D18" s="27"/>
      <c r="E18" s="27"/>
      <c r="F18" s="27"/>
      <c r="G18" s="27"/>
      <c r="H18" s="27"/>
    </row>
    <row r="19" spans="2:8" x14ac:dyDescent="0.35">
      <c r="B19" s="27"/>
      <c r="C19" s="27"/>
      <c r="D19" s="27"/>
      <c r="E19" s="27"/>
      <c r="F19" s="27"/>
      <c r="G19" s="27"/>
      <c r="H19" s="21">
        <f>AVERAGE(H2:H17)</f>
        <v>0.20012331372422473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121"/>
  <sheetViews>
    <sheetView workbookViewId="0"/>
  </sheetViews>
  <sheetFormatPr defaultRowHeight="14.5" x14ac:dyDescent="0.35"/>
  <cols>
    <col min="17" max="17" width="10" bestFit="1" customWidth="1"/>
    <col min="22" max="22" width="9.36328125" bestFit="1" customWidth="1"/>
  </cols>
  <sheetData>
    <row r="3" spans="1:24" x14ac:dyDescent="0.35">
      <c r="A3" s="1" t="s">
        <v>156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P3" s="27" t="s">
        <v>144</v>
      </c>
      <c r="Q3" s="27"/>
      <c r="R3" s="27"/>
      <c r="S3" s="27"/>
      <c r="T3" s="27"/>
      <c r="U3" s="27"/>
      <c r="V3" s="27"/>
      <c r="W3" s="27"/>
      <c r="X3" s="27"/>
    </row>
    <row r="4" spans="1:24" x14ac:dyDescent="0.35">
      <c r="A4" s="27"/>
      <c r="B4" s="27" t="s">
        <v>0</v>
      </c>
      <c r="C4" s="27"/>
      <c r="D4" s="27"/>
      <c r="E4" s="27"/>
      <c r="F4" s="27"/>
      <c r="G4" s="27" t="s">
        <v>21</v>
      </c>
      <c r="H4" s="27"/>
      <c r="I4" s="27"/>
      <c r="J4" s="27"/>
      <c r="K4" s="27"/>
      <c r="L4" s="27"/>
      <c r="M4" s="27"/>
      <c r="P4" s="27"/>
      <c r="Q4" s="30" t="s">
        <v>0</v>
      </c>
      <c r="R4" s="30"/>
      <c r="S4" s="30"/>
      <c r="T4" s="29"/>
      <c r="U4" s="27"/>
      <c r="V4" s="30" t="s">
        <v>21</v>
      </c>
      <c r="W4" s="30"/>
      <c r="X4" s="30"/>
    </row>
    <row r="5" spans="1:24" x14ac:dyDescent="0.35">
      <c r="A5" s="27"/>
      <c r="B5" s="27"/>
      <c r="C5" s="27"/>
      <c r="D5" s="27"/>
      <c r="E5" s="27"/>
      <c r="F5" s="27"/>
      <c r="G5" s="27"/>
      <c r="H5" s="27" t="s">
        <v>22</v>
      </c>
      <c r="I5" s="27"/>
      <c r="J5" s="27"/>
      <c r="K5" s="27" t="s">
        <v>23</v>
      </c>
      <c r="L5" s="27"/>
      <c r="M5" s="27"/>
      <c r="P5" s="27"/>
      <c r="Q5" s="29" t="s">
        <v>121</v>
      </c>
      <c r="R5" s="29" t="s">
        <v>122</v>
      </c>
      <c r="S5" s="29" t="s">
        <v>4</v>
      </c>
      <c r="T5" s="29"/>
      <c r="U5" s="27"/>
      <c r="V5" s="29" t="s">
        <v>121</v>
      </c>
      <c r="W5" s="29" t="s">
        <v>122</v>
      </c>
      <c r="X5" s="29" t="s">
        <v>4</v>
      </c>
    </row>
    <row r="6" spans="1:24" x14ac:dyDescent="0.35">
      <c r="A6" s="27"/>
      <c r="B6" s="27" t="s">
        <v>1</v>
      </c>
      <c r="C6" s="27" t="s">
        <v>2</v>
      </c>
      <c r="D6" s="27" t="s">
        <v>3</v>
      </c>
      <c r="E6" s="27" t="s">
        <v>4</v>
      </c>
      <c r="F6" s="27"/>
      <c r="G6" s="27" t="s">
        <v>1</v>
      </c>
      <c r="H6" s="27" t="s">
        <v>2</v>
      </c>
      <c r="I6" s="27" t="s">
        <v>3</v>
      </c>
      <c r="J6" s="27" t="s">
        <v>4</v>
      </c>
      <c r="K6" s="27" t="s">
        <v>2</v>
      </c>
      <c r="L6" s="27" t="s">
        <v>3</v>
      </c>
      <c r="M6" s="27" t="s">
        <v>4</v>
      </c>
      <c r="P6" s="27" t="s">
        <v>160</v>
      </c>
      <c r="Q6" s="21">
        <f>2*(C56-C18)</f>
        <v>14.890129539687678</v>
      </c>
      <c r="R6" s="27">
        <f>C61-C23</f>
        <v>16</v>
      </c>
      <c r="S6" s="21">
        <f>CHIDIST(Q6,R6)</f>
        <v>0.53269989630327519</v>
      </c>
      <c r="T6" s="21"/>
      <c r="U6" s="27" t="s">
        <v>124</v>
      </c>
      <c r="V6" s="21">
        <f>2*(H56-H18)</f>
        <v>23.793195041162107</v>
      </c>
      <c r="W6" s="27">
        <f>H61-H23</f>
        <v>32</v>
      </c>
      <c r="X6" s="21">
        <f>CHIDIST(V6,W6)</f>
        <v>0.85180378221207786</v>
      </c>
    </row>
    <row r="7" spans="1:24" x14ac:dyDescent="0.35">
      <c r="A7" s="27"/>
      <c r="B7" s="27" t="s">
        <v>5</v>
      </c>
      <c r="C7" s="21">
        <v>2.0291260292445537</v>
      </c>
      <c r="D7" s="21">
        <v>9.4100934611896891E-2</v>
      </c>
      <c r="E7" s="21">
        <v>0</v>
      </c>
      <c r="F7" s="21"/>
      <c r="G7" s="21" t="s">
        <v>5</v>
      </c>
      <c r="H7" s="21">
        <v>2.6245190302167258</v>
      </c>
      <c r="I7" s="21">
        <v>0.13123945556128011</v>
      </c>
      <c r="J7" s="21">
        <v>0</v>
      </c>
      <c r="K7" s="21">
        <v>1.933945924042347E-3</v>
      </c>
      <c r="L7" s="21">
        <v>0.20304076537981058</v>
      </c>
      <c r="M7" s="21">
        <v>0.99240033271410932</v>
      </c>
      <c r="P7" s="27" t="s">
        <v>161</v>
      </c>
      <c r="Q7" s="21">
        <f>2*(C116-C78)</f>
        <v>19.414356414619533</v>
      </c>
      <c r="R7" s="27">
        <f>C121-C83</f>
        <v>16</v>
      </c>
      <c r="S7" s="21">
        <f>CHIDIST(Q7,R7)</f>
        <v>0.24776247878514238</v>
      </c>
      <c r="T7" s="21"/>
      <c r="U7" s="27" t="s">
        <v>124</v>
      </c>
      <c r="V7" s="21">
        <f>2*(H116-H78)</f>
        <v>25.119801113178255</v>
      </c>
      <c r="W7" s="27">
        <f>H121-H83</f>
        <v>32</v>
      </c>
      <c r="X7" s="21">
        <f>CHIDIST(V7,W7)</f>
        <v>0.80114833023511534</v>
      </c>
    </row>
    <row r="8" spans="1:24" x14ac:dyDescent="0.35">
      <c r="A8" s="27"/>
      <c r="B8" s="27" t="s">
        <v>6</v>
      </c>
      <c r="C8" s="21">
        <v>2.3952974049055813</v>
      </c>
      <c r="D8" s="21">
        <v>0.10724648631654028</v>
      </c>
      <c r="E8" s="21">
        <v>0</v>
      </c>
      <c r="F8" s="21"/>
      <c r="G8" s="21" t="s">
        <v>6</v>
      </c>
      <c r="H8" s="21">
        <v>3.2265848279062896</v>
      </c>
      <c r="I8" s="21">
        <v>0.15929875926359641</v>
      </c>
      <c r="J8" s="21">
        <v>0</v>
      </c>
      <c r="K8" s="21">
        <v>1.3332106866171705E-2</v>
      </c>
      <c r="L8" s="21">
        <v>0.17911348427819518</v>
      </c>
      <c r="M8" s="21">
        <v>0.94066517223086143</v>
      </c>
      <c r="Q8" s="21"/>
      <c r="S8" s="21"/>
    </row>
    <row r="9" spans="1:24" x14ac:dyDescent="0.35">
      <c r="A9" s="27"/>
      <c r="B9" s="27" t="s">
        <v>7</v>
      </c>
      <c r="C9" s="21">
        <v>0.70437166732618184</v>
      </c>
      <c r="D9" s="21">
        <v>8.0994748965465574E-2</v>
      </c>
      <c r="E9" s="21">
        <v>0</v>
      </c>
      <c r="F9" s="21"/>
      <c r="G9" s="21" t="s">
        <v>7</v>
      </c>
      <c r="H9" s="21">
        <v>0.99837328848556395</v>
      </c>
      <c r="I9" s="21">
        <v>9.9485202157601094E-2</v>
      </c>
      <c r="J9" s="21">
        <v>0</v>
      </c>
      <c r="K9" s="21">
        <v>1.0879799100308035E-2</v>
      </c>
      <c r="L9" s="21">
        <v>0.32196295592370033</v>
      </c>
      <c r="M9" s="21">
        <v>0.97304294876943564</v>
      </c>
      <c r="P9" s="27"/>
      <c r="Q9" s="21"/>
      <c r="R9" s="27"/>
      <c r="S9" s="21"/>
      <c r="T9" s="21"/>
      <c r="U9" s="27"/>
      <c r="V9" s="21"/>
      <c r="W9" s="27"/>
      <c r="X9" s="21"/>
    </row>
    <row r="10" spans="1:24" x14ac:dyDescent="0.35">
      <c r="A10" s="27"/>
      <c r="B10" s="27" t="s">
        <v>8</v>
      </c>
      <c r="C10" s="21">
        <v>0.79425267599275118</v>
      </c>
      <c r="D10" s="21">
        <v>0.10022559460335664</v>
      </c>
      <c r="E10" s="21">
        <v>2.2204460492503131E-15</v>
      </c>
      <c r="F10" s="21"/>
      <c r="G10" s="21" t="s">
        <v>8</v>
      </c>
      <c r="H10" s="21">
        <v>1.219492520213276</v>
      </c>
      <c r="I10" s="21">
        <v>0.14255542167406621</v>
      </c>
      <c r="J10" s="21">
        <v>0</v>
      </c>
      <c r="K10" s="21">
        <v>0.78591106658980925</v>
      </c>
      <c r="L10" s="21">
        <v>0.13481481686687094</v>
      </c>
      <c r="M10" s="21">
        <v>5.5573705637357307E-9</v>
      </c>
      <c r="P10" s="27"/>
      <c r="Q10" s="21"/>
      <c r="R10" s="27"/>
      <c r="S10" s="21"/>
      <c r="T10" s="21"/>
      <c r="U10" s="27"/>
      <c r="V10" s="21"/>
      <c r="W10" s="27"/>
      <c r="X10" s="21"/>
    </row>
    <row r="11" spans="1:24" x14ac:dyDescent="0.35">
      <c r="A11" s="27"/>
      <c r="B11" s="27" t="s">
        <v>9</v>
      </c>
      <c r="C11" s="21">
        <v>0.47195188977215285</v>
      </c>
      <c r="D11" s="21">
        <v>7.4850354904945432E-2</v>
      </c>
      <c r="E11" s="21">
        <v>2.8768720738980846E-10</v>
      </c>
      <c r="F11" s="21"/>
      <c r="G11" s="21" t="s">
        <v>9</v>
      </c>
      <c r="H11" s="21">
        <v>0.75989994904802749</v>
      </c>
      <c r="I11" s="21">
        <v>9.3894053517870085E-2</v>
      </c>
      <c r="J11" s="21">
        <v>6.6613381477509392E-16</v>
      </c>
      <c r="K11" s="21">
        <v>0.22369873404951149</v>
      </c>
      <c r="L11" s="21">
        <v>0.27966113344095966</v>
      </c>
      <c r="M11" s="21">
        <v>0.42377330963938076</v>
      </c>
      <c r="P11" s="27"/>
      <c r="Q11" s="21"/>
      <c r="R11" s="27"/>
      <c r="S11" s="21"/>
      <c r="T11" s="21"/>
      <c r="U11" s="27"/>
      <c r="V11" s="21"/>
      <c r="W11" s="27"/>
      <c r="X11" s="21"/>
    </row>
    <row r="12" spans="1:24" x14ac:dyDescent="0.35">
      <c r="A12" s="27"/>
      <c r="B12" s="27" t="s">
        <v>10</v>
      </c>
      <c r="C12" s="21">
        <v>0.47932218499615364</v>
      </c>
      <c r="D12" s="21">
        <v>9.8922476819156599E-2</v>
      </c>
      <c r="E12" s="21">
        <v>1.2633615447121826E-6</v>
      </c>
      <c r="F12" s="21"/>
      <c r="G12" s="21" t="s">
        <v>10</v>
      </c>
      <c r="H12" s="21">
        <v>0.87457749126782547</v>
      </c>
      <c r="I12" s="21">
        <v>0.14664951302508106</v>
      </c>
      <c r="J12" s="21">
        <v>2.4655026908959599E-9</v>
      </c>
      <c r="K12" s="21">
        <v>0.90359874264633888</v>
      </c>
      <c r="L12" s="21">
        <v>0.15261143874038585</v>
      </c>
      <c r="M12" s="21">
        <v>3.2016314044369665E-9</v>
      </c>
      <c r="P12" s="27"/>
      <c r="Q12" s="21"/>
      <c r="R12" s="27"/>
      <c r="S12" s="21"/>
      <c r="T12" s="21"/>
      <c r="U12" s="27"/>
      <c r="V12" s="21"/>
      <c r="W12" s="27"/>
      <c r="X12" s="21"/>
    </row>
    <row r="13" spans="1:24" x14ac:dyDescent="0.35">
      <c r="A13" s="27"/>
      <c r="B13" s="27" t="s">
        <v>11</v>
      </c>
      <c r="C13" s="21">
        <v>0.97541449399936775</v>
      </c>
      <c r="D13" s="21">
        <v>0.11625228159478287</v>
      </c>
      <c r="E13" s="21">
        <v>0</v>
      </c>
      <c r="F13" s="21"/>
      <c r="G13" s="21" t="s">
        <v>11</v>
      </c>
      <c r="H13" s="21">
        <v>0.86205406437939169</v>
      </c>
      <c r="I13" s="21">
        <v>0.17707960547956972</v>
      </c>
      <c r="J13" s="21">
        <v>1.1263499763991547E-6</v>
      </c>
      <c r="K13" s="21">
        <v>1.6366918584824572</v>
      </c>
      <c r="L13" s="21">
        <v>0.16568792266873245</v>
      </c>
      <c r="M13" s="21">
        <v>0</v>
      </c>
      <c r="P13" s="27"/>
      <c r="Q13" s="21"/>
      <c r="R13" s="27"/>
      <c r="S13" s="21"/>
      <c r="T13" s="21"/>
      <c r="U13" s="27"/>
      <c r="V13" s="21"/>
      <c r="W13" s="27"/>
      <c r="X13" s="21"/>
    </row>
    <row r="14" spans="1:24" x14ac:dyDescent="0.35">
      <c r="A14" s="27"/>
      <c r="B14" s="27" t="s">
        <v>12</v>
      </c>
      <c r="C14" s="21">
        <v>-1.151604787703927</v>
      </c>
      <c r="D14" s="21">
        <v>0.11033250096850571</v>
      </c>
      <c r="E14" s="21">
        <v>0</v>
      </c>
      <c r="F14" s="21"/>
      <c r="G14" s="21" t="s">
        <v>12</v>
      </c>
      <c r="H14" s="21">
        <v>-1.8965612274046453</v>
      </c>
      <c r="I14" s="21">
        <v>0.17494497304325526</v>
      </c>
      <c r="J14" s="21">
        <v>0</v>
      </c>
      <c r="K14" s="21">
        <v>1.2489593678469797</v>
      </c>
      <c r="L14" s="21">
        <v>0.15570932212718927</v>
      </c>
      <c r="M14" s="21">
        <v>1.1102230246251565E-15</v>
      </c>
      <c r="P14" s="27"/>
      <c r="Q14" s="21"/>
      <c r="R14" s="27"/>
      <c r="S14" s="21"/>
      <c r="T14" s="21"/>
      <c r="U14" s="27"/>
      <c r="V14" s="21"/>
      <c r="W14" s="27"/>
      <c r="X14" s="21"/>
    </row>
    <row r="15" spans="1:24" x14ac:dyDescent="0.3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P15" s="27"/>
      <c r="Q15" s="21"/>
      <c r="R15" s="27"/>
      <c r="S15" s="21"/>
      <c r="T15" s="21"/>
      <c r="U15" s="27"/>
      <c r="V15" s="21"/>
      <c r="W15" s="27"/>
      <c r="X15" s="21"/>
    </row>
    <row r="16" spans="1:24" x14ac:dyDescent="0.35">
      <c r="A16" s="27"/>
      <c r="B16" s="27" t="s">
        <v>13</v>
      </c>
      <c r="C16" s="27"/>
      <c r="D16" s="27"/>
      <c r="E16" s="27"/>
      <c r="F16" s="27"/>
      <c r="G16" s="27" t="s">
        <v>13</v>
      </c>
      <c r="H16" s="27"/>
      <c r="I16" s="27"/>
      <c r="J16" s="27"/>
      <c r="K16" s="27"/>
      <c r="L16" s="27"/>
      <c r="M16" s="27"/>
      <c r="P16" s="27"/>
      <c r="Q16" s="21"/>
      <c r="R16" s="27"/>
      <c r="S16" s="21"/>
      <c r="T16" s="21"/>
      <c r="U16" s="27"/>
      <c r="V16" s="21"/>
      <c r="W16" s="27"/>
      <c r="X16" s="21"/>
    </row>
    <row r="17" spans="1:24" x14ac:dyDescent="0.35">
      <c r="A17" s="20"/>
      <c r="B17" s="20" t="s">
        <v>14</v>
      </c>
      <c r="C17" s="20">
        <v>-2442.0647999999678</v>
      </c>
      <c r="D17" s="20"/>
      <c r="E17" s="20"/>
      <c r="F17" s="20"/>
      <c r="G17" s="20" t="s">
        <v>14</v>
      </c>
      <c r="H17" s="20">
        <v>-2442.0647999999678</v>
      </c>
      <c r="I17" s="20"/>
      <c r="J17" s="20"/>
      <c r="K17" s="20"/>
      <c r="L17" s="20"/>
      <c r="M17" s="20"/>
      <c r="P17" s="27"/>
      <c r="Q17" s="21"/>
      <c r="R17" s="27"/>
      <c r="S17" s="21"/>
      <c r="T17" s="21"/>
      <c r="U17" s="27"/>
      <c r="V17" s="21"/>
      <c r="W17" s="27"/>
      <c r="X17" s="21"/>
    </row>
    <row r="18" spans="1:24" x14ac:dyDescent="0.35">
      <c r="A18" s="20"/>
      <c r="B18" s="20" t="s">
        <v>15</v>
      </c>
      <c r="C18" s="20">
        <v>-2050.6130221030685</v>
      </c>
      <c r="D18" s="20"/>
      <c r="E18" s="20"/>
      <c r="F18" s="20"/>
      <c r="G18" s="20" t="s">
        <v>15</v>
      </c>
      <c r="H18" s="20">
        <v>-1913.9132872803959</v>
      </c>
      <c r="I18" s="20"/>
      <c r="J18" s="20"/>
      <c r="K18" s="20"/>
      <c r="L18" s="20"/>
      <c r="M18" s="20"/>
    </row>
    <row r="19" spans="1:24" x14ac:dyDescent="0.35">
      <c r="A19" s="21"/>
      <c r="B19" s="21" t="s">
        <v>16</v>
      </c>
      <c r="C19" s="21">
        <v>0.16029540980931567</v>
      </c>
      <c r="D19" s="21"/>
      <c r="E19" s="21"/>
      <c r="F19" s="21"/>
      <c r="G19" s="21" t="s">
        <v>16</v>
      </c>
      <c r="H19" s="21">
        <v>0.21627252181005963</v>
      </c>
      <c r="I19" s="21"/>
      <c r="J19" s="21"/>
      <c r="K19" s="21"/>
      <c r="L19" s="21"/>
      <c r="M19" s="21"/>
    </row>
    <row r="20" spans="1:24" x14ac:dyDescent="0.35">
      <c r="A20" s="21"/>
      <c r="B20" s="21" t="s">
        <v>17</v>
      </c>
      <c r="C20" s="21">
        <v>0.42048124300806922</v>
      </c>
      <c r="D20" s="21"/>
      <c r="E20" s="21"/>
      <c r="F20" s="21"/>
      <c r="G20" s="21" t="s">
        <v>17</v>
      </c>
      <c r="H20" s="21">
        <v>0.44773118480284235</v>
      </c>
      <c r="I20" s="21"/>
      <c r="J20" s="21"/>
      <c r="K20" s="21"/>
      <c r="L20" s="21"/>
      <c r="M20" s="21"/>
    </row>
    <row r="21" spans="1:24" x14ac:dyDescent="0.35">
      <c r="A21" s="21"/>
      <c r="B21" s="21" t="s">
        <v>18</v>
      </c>
      <c r="C21" s="21">
        <v>1.7932443418068635</v>
      </c>
      <c r="D21" s="21"/>
      <c r="E21" s="21"/>
      <c r="F21" s="21"/>
      <c r="G21" s="21" t="s">
        <v>18</v>
      </c>
      <c r="H21" s="21">
        <v>1.6812130991923004</v>
      </c>
      <c r="I21" s="21"/>
      <c r="J21" s="21"/>
      <c r="K21" s="21"/>
      <c r="L21" s="21"/>
      <c r="M21" s="21"/>
    </row>
    <row r="22" spans="1:24" x14ac:dyDescent="0.35">
      <c r="A22" s="27"/>
      <c r="B22" s="27" t="s">
        <v>19</v>
      </c>
      <c r="C22" s="27">
        <v>2296</v>
      </c>
      <c r="D22" s="27"/>
      <c r="E22" s="27"/>
      <c r="F22" s="27"/>
      <c r="G22" s="27" t="s">
        <v>19</v>
      </c>
      <c r="H22" s="27">
        <v>2296</v>
      </c>
      <c r="I22" s="27"/>
      <c r="J22" s="27"/>
      <c r="K22" s="27"/>
      <c r="L22" s="27"/>
      <c r="M22" s="27"/>
    </row>
    <row r="23" spans="1:24" x14ac:dyDescent="0.35">
      <c r="A23" s="27"/>
      <c r="B23" s="27" t="s">
        <v>20</v>
      </c>
      <c r="C23" s="27">
        <v>8</v>
      </c>
      <c r="D23" s="27"/>
      <c r="E23" s="27"/>
      <c r="F23" s="27"/>
      <c r="G23" s="27" t="s">
        <v>20</v>
      </c>
      <c r="H23" s="27">
        <v>16</v>
      </c>
      <c r="I23" s="27"/>
      <c r="J23" s="27"/>
      <c r="K23" s="27"/>
      <c r="L23" s="27"/>
      <c r="M23" s="27"/>
    </row>
    <row r="24" spans="1:24" x14ac:dyDescent="0.3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1:24" x14ac:dyDescent="0.35">
      <c r="A25" s="1" t="s">
        <v>157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  <row r="26" spans="1:24" x14ac:dyDescent="0.35">
      <c r="A26" s="27"/>
      <c r="B26" s="18" t="s">
        <v>0</v>
      </c>
      <c r="C26" s="18"/>
      <c r="D26" s="18"/>
      <c r="E26" s="18"/>
      <c r="F26" s="27"/>
      <c r="G26" s="18" t="s">
        <v>21</v>
      </c>
      <c r="H26" s="18"/>
      <c r="I26" s="18"/>
      <c r="J26" s="18"/>
      <c r="K26" s="18"/>
      <c r="L26" s="18"/>
      <c r="M26" s="18"/>
    </row>
    <row r="27" spans="1:24" x14ac:dyDescent="0.35">
      <c r="A27" s="27"/>
      <c r="B27" s="27"/>
      <c r="C27" s="27"/>
      <c r="D27" s="27"/>
      <c r="E27" s="27"/>
      <c r="F27" s="27"/>
      <c r="G27" s="18"/>
      <c r="H27" s="18" t="s">
        <v>22</v>
      </c>
      <c r="I27" s="18"/>
      <c r="J27" s="18"/>
      <c r="K27" s="18" t="s">
        <v>23</v>
      </c>
      <c r="L27" s="18"/>
      <c r="M27" s="18"/>
    </row>
    <row r="28" spans="1:24" x14ac:dyDescent="0.35">
      <c r="A28" s="27"/>
      <c r="B28" s="18" t="s">
        <v>1</v>
      </c>
      <c r="C28" s="18" t="s">
        <v>2</v>
      </c>
      <c r="D28" s="18" t="s">
        <v>3</v>
      </c>
      <c r="E28" s="18" t="s">
        <v>4</v>
      </c>
      <c r="F28" s="27"/>
      <c r="G28" s="18" t="s">
        <v>1</v>
      </c>
      <c r="H28" s="18" t="s">
        <v>2</v>
      </c>
      <c r="I28" s="18" t="s">
        <v>3</v>
      </c>
      <c r="J28" s="18" t="s">
        <v>4</v>
      </c>
      <c r="K28" s="18" t="s">
        <v>2</v>
      </c>
      <c r="L28" s="18" t="s">
        <v>3</v>
      </c>
      <c r="M28" s="18" t="s">
        <v>4</v>
      </c>
    </row>
    <row r="29" spans="1:24" x14ac:dyDescent="0.35">
      <c r="A29" s="27"/>
      <c r="B29" s="18" t="s">
        <v>24</v>
      </c>
      <c r="C29" s="25">
        <v>1.9117291676147214</v>
      </c>
      <c r="D29" s="25">
        <v>0.15572756537865168</v>
      </c>
      <c r="E29" s="25">
        <v>0</v>
      </c>
      <c r="F29" s="21"/>
      <c r="G29" s="25" t="s">
        <v>24</v>
      </c>
      <c r="H29" s="25">
        <v>2.4333133205873398</v>
      </c>
      <c r="I29" s="25">
        <v>0.20830978565221878</v>
      </c>
      <c r="J29" s="25">
        <v>0</v>
      </c>
      <c r="K29" s="25">
        <v>7.2080204357115197E-3</v>
      </c>
      <c r="L29" s="25">
        <v>0.3763900089696729</v>
      </c>
      <c r="M29" s="25">
        <v>0.98472112284254187</v>
      </c>
    </row>
    <row r="30" spans="1:24" x14ac:dyDescent="0.35">
      <c r="A30" s="27"/>
      <c r="B30" s="18" t="s">
        <v>25</v>
      </c>
      <c r="C30" s="25">
        <v>2.1205293545891037</v>
      </c>
      <c r="D30" s="25">
        <v>0.17154349949456632</v>
      </c>
      <c r="E30" s="25">
        <v>0</v>
      </c>
      <c r="F30" s="21"/>
      <c r="G30" s="25" t="s">
        <v>25</v>
      </c>
      <c r="H30" s="25">
        <v>2.9052939690220061</v>
      </c>
      <c r="I30" s="25">
        <v>0.25785142944238265</v>
      </c>
      <c r="J30" s="25">
        <v>0</v>
      </c>
      <c r="K30" s="25">
        <v>2.9562434134047182E-2</v>
      </c>
      <c r="L30" s="25">
        <v>0.44007019743518438</v>
      </c>
      <c r="M30" s="25">
        <v>0.94644108728387533</v>
      </c>
    </row>
    <row r="31" spans="1:24" x14ac:dyDescent="0.35">
      <c r="A31" s="27"/>
      <c r="B31" s="18" t="s">
        <v>26</v>
      </c>
      <c r="C31" s="25">
        <v>2.0947955785070582</v>
      </c>
      <c r="D31" s="25">
        <v>0.16512588536394346</v>
      </c>
      <c r="E31" s="25">
        <v>0</v>
      </c>
      <c r="F31" s="21"/>
      <c r="G31" s="25" t="s">
        <v>26</v>
      </c>
      <c r="H31" s="25">
        <v>2.7002096318111639</v>
      </c>
      <c r="I31" s="25">
        <v>0.23640234577520486</v>
      </c>
      <c r="J31" s="25">
        <v>0</v>
      </c>
      <c r="K31" s="25">
        <v>1.7064727595087743E-3</v>
      </c>
      <c r="L31" s="25">
        <v>0.29055645232112276</v>
      </c>
      <c r="M31" s="25">
        <v>0.99531395558468416</v>
      </c>
    </row>
    <row r="32" spans="1:24" x14ac:dyDescent="0.35">
      <c r="A32" s="27"/>
      <c r="B32" s="18" t="s">
        <v>27</v>
      </c>
      <c r="C32" s="25">
        <v>2.231756249111374</v>
      </c>
      <c r="D32" s="25">
        <v>0.18041637394478266</v>
      </c>
      <c r="E32" s="25">
        <v>0</v>
      </c>
      <c r="F32" s="21"/>
      <c r="G32" s="25" t="s">
        <v>27</v>
      </c>
      <c r="H32" s="25">
        <v>3.0229601334403826</v>
      </c>
      <c r="I32" s="25">
        <v>0.26629061117124869</v>
      </c>
      <c r="J32" s="25">
        <v>0</v>
      </c>
      <c r="K32" s="25">
        <v>1.3663441530367432E-2</v>
      </c>
      <c r="L32" s="25">
        <v>0.32438160528099308</v>
      </c>
      <c r="M32" s="25">
        <v>0.96640183657295009</v>
      </c>
    </row>
    <row r="33" spans="1:13" x14ac:dyDescent="0.35">
      <c r="A33" s="27"/>
      <c r="B33" s="18" t="s">
        <v>28</v>
      </c>
      <c r="C33" s="25">
        <v>2.6365164716525711</v>
      </c>
      <c r="D33" s="25">
        <v>0.19416811386456828</v>
      </c>
      <c r="E33" s="25">
        <v>0</v>
      </c>
      <c r="F33" s="21"/>
      <c r="G33" s="25" t="s">
        <v>28</v>
      </c>
      <c r="H33" s="25">
        <v>3.771303359509623</v>
      </c>
      <c r="I33" s="25">
        <v>0.31719979956024574</v>
      </c>
      <c r="J33" s="25">
        <v>0</v>
      </c>
      <c r="K33" s="25">
        <v>2.8029114799572622E-3</v>
      </c>
      <c r="L33" s="25">
        <v>0.33118215423502512</v>
      </c>
      <c r="M33" s="25">
        <v>0.993247301919578</v>
      </c>
    </row>
    <row r="34" spans="1:13" x14ac:dyDescent="0.35">
      <c r="A34" s="27"/>
      <c r="B34" s="18" t="s">
        <v>29</v>
      </c>
      <c r="C34" s="25">
        <v>2.3668703505662347</v>
      </c>
      <c r="D34" s="25">
        <v>0.18635635202455569</v>
      </c>
      <c r="E34" s="25">
        <v>0</v>
      </c>
      <c r="F34" s="21"/>
      <c r="G34" s="25" t="s">
        <v>29</v>
      </c>
      <c r="H34" s="25">
        <v>3.1063303988726814</v>
      </c>
      <c r="I34" s="25">
        <v>0.26787883689843939</v>
      </c>
      <c r="J34" s="25">
        <v>0</v>
      </c>
      <c r="K34" s="25">
        <v>4.5749834608872541E-3</v>
      </c>
      <c r="L34" s="25">
        <v>0.27504909969650787</v>
      </c>
      <c r="M34" s="25">
        <v>0.98672913178079513</v>
      </c>
    </row>
    <row r="35" spans="1:13" x14ac:dyDescent="0.35">
      <c r="A35" s="27"/>
      <c r="B35" s="18" t="s">
        <v>30</v>
      </c>
      <c r="C35" s="25">
        <v>0.83948220509601057</v>
      </c>
      <c r="D35" s="25">
        <v>0.13987236752489343</v>
      </c>
      <c r="E35" s="25">
        <v>1.9517438776261997E-9</v>
      </c>
      <c r="F35" s="21"/>
      <c r="G35" s="25" t="s">
        <v>30</v>
      </c>
      <c r="H35" s="25">
        <v>1.1846714827246865</v>
      </c>
      <c r="I35" s="25">
        <v>0.17378059560180997</v>
      </c>
      <c r="J35" s="25">
        <v>9.2927887607174853E-12</v>
      </c>
      <c r="K35" s="25">
        <v>8.9897862542431539E-3</v>
      </c>
      <c r="L35" s="25">
        <v>0.41786887396844813</v>
      </c>
      <c r="M35" s="25">
        <v>0.98283610278907663</v>
      </c>
    </row>
    <row r="36" spans="1:13" x14ac:dyDescent="0.35">
      <c r="A36" s="27"/>
      <c r="B36" s="18" t="s">
        <v>31</v>
      </c>
      <c r="C36" s="25">
        <v>0.69569483392800913</v>
      </c>
      <c r="D36" s="25">
        <v>0.14500945823326719</v>
      </c>
      <c r="E36" s="25">
        <v>1.6059210112828737E-6</v>
      </c>
      <c r="F36" s="21"/>
      <c r="G36" s="25" t="s">
        <v>31</v>
      </c>
      <c r="H36" s="25">
        <v>1.066804755628719</v>
      </c>
      <c r="I36" s="25">
        <v>0.18626491596153552</v>
      </c>
      <c r="J36" s="25">
        <v>1.0201031130918636E-8</v>
      </c>
      <c r="K36" s="25">
        <v>3.0875501300759631E-3</v>
      </c>
      <c r="L36" s="25">
        <v>0.30811565154822995</v>
      </c>
      <c r="M36" s="25">
        <v>0.99200473153933122</v>
      </c>
    </row>
    <row r="37" spans="1:13" x14ac:dyDescent="0.35">
      <c r="A37" s="27"/>
      <c r="B37" s="18" t="s">
        <v>32</v>
      </c>
      <c r="C37" s="25">
        <v>0.58000682026420458</v>
      </c>
      <c r="D37" s="25">
        <v>0.13724085236027633</v>
      </c>
      <c r="E37" s="25">
        <v>2.3767438425137399E-5</v>
      </c>
      <c r="F37" s="21"/>
      <c r="G37" s="25" t="s">
        <v>32</v>
      </c>
      <c r="H37" s="25">
        <v>0.79198288200732092</v>
      </c>
      <c r="I37" s="25">
        <v>0.16867856225662023</v>
      </c>
      <c r="J37" s="25">
        <v>2.6632053446995485E-6</v>
      </c>
      <c r="K37" s="25">
        <v>0.38606887743721152</v>
      </c>
      <c r="L37" s="25">
        <v>0.33051716488955074</v>
      </c>
      <c r="M37" s="25">
        <v>0.24277646465103664</v>
      </c>
    </row>
    <row r="38" spans="1:13" x14ac:dyDescent="0.35">
      <c r="A38" s="27"/>
      <c r="B38" s="18" t="s">
        <v>8</v>
      </c>
      <c r="C38" s="25">
        <v>0.89404976050787632</v>
      </c>
      <c r="D38" s="25">
        <v>0.17397985124196269</v>
      </c>
      <c r="E38" s="25">
        <v>2.7648072475905394E-7</v>
      </c>
      <c r="F38" s="21"/>
      <c r="G38" s="25" t="s">
        <v>8</v>
      </c>
      <c r="H38" s="25">
        <v>1.4181572314283475</v>
      </c>
      <c r="I38" s="25">
        <v>0.24706247706415441</v>
      </c>
      <c r="J38" s="25">
        <v>9.463444250457087E-9</v>
      </c>
      <c r="K38" s="25">
        <v>0.62509903976533865</v>
      </c>
      <c r="L38" s="25">
        <v>0.23982205452719005</v>
      </c>
      <c r="M38" s="25">
        <v>9.1469644642914183E-3</v>
      </c>
    </row>
    <row r="39" spans="1:13" x14ac:dyDescent="0.35">
      <c r="A39" s="27"/>
      <c r="B39" s="18" t="s">
        <v>33</v>
      </c>
      <c r="C39" s="25">
        <v>0.90557007540538181</v>
      </c>
      <c r="D39" s="25">
        <v>0.17749025242140684</v>
      </c>
      <c r="E39" s="25">
        <v>3.3593459303205009E-7</v>
      </c>
      <c r="F39" s="21"/>
      <c r="G39" s="25" t="s">
        <v>33</v>
      </c>
      <c r="H39" s="25">
        <v>1.4682036814916368</v>
      </c>
      <c r="I39" s="25">
        <v>0.27487314776483174</v>
      </c>
      <c r="J39" s="25">
        <v>9.2238432447544483E-8</v>
      </c>
      <c r="K39" s="25">
        <v>0.95193991876287554</v>
      </c>
      <c r="L39" s="25">
        <v>0.25395502860318209</v>
      </c>
      <c r="M39" s="25">
        <v>1.7792467777977272E-4</v>
      </c>
    </row>
    <row r="40" spans="1:13" x14ac:dyDescent="0.35">
      <c r="A40" s="27"/>
      <c r="B40" s="18" t="s">
        <v>34</v>
      </c>
      <c r="C40" s="25">
        <v>0.5927374878106948</v>
      </c>
      <c r="D40" s="25">
        <v>0.17055387717232698</v>
      </c>
      <c r="E40" s="25">
        <v>5.1015298165846268E-4</v>
      </c>
      <c r="F40" s="21"/>
      <c r="G40" s="25" t="s">
        <v>34</v>
      </c>
      <c r="H40" s="25">
        <v>0.85442806416213946</v>
      </c>
      <c r="I40" s="25">
        <v>0.22930593615865361</v>
      </c>
      <c r="J40" s="25">
        <v>1.9442756853704779E-4</v>
      </c>
      <c r="K40" s="25">
        <v>0.79721090302066488</v>
      </c>
      <c r="L40" s="25">
        <v>0.23326756943437382</v>
      </c>
      <c r="M40" s="25">
        <v>6.3180201353030263E-4</v>
      </c>
    </row>
    <row r="41" spans="1:13" x14ac:dyDescent="0.35">
      <c r="A41" s="27"/>
      <c r="B41" s="18" t="s">
        <v>35</v>
      </c>
      <c r="C41" s="25">
        <v>0.58155046018024215</v>
      </c>
      <c r="D41" s="25">
        <v>0.12936241171565149</v>
      </c>
      <c r="E41" s="25">
        <v>6.9402274924801333E-6</v>
      </c>
      <c r="F41" s="21"/>
      <c r="G41" s="25" t="s">
        <v>35</v>
      </c>
      <c r="H41" s="25">
        <v>0.92283191588249924</v>
      </c>
      <c r="I41" s="25">
        <v>0.16137529910161511</v>
      </c>
      <c r="J41" s="25">
        <v>1.0744004130813778E-8</v>
      </c>
      <c r="K41" s="25">
        <v>2.0043191653910775E-2</v>
      </c>
      <c r="L41" s="25">
        <v>0.65865455920937965</v>
      </c>
      <c r="M41" s="25">
        <v>0.97572371567930261</v>
      </c>
    </row>
    <row r="42" spans="1:13" x14ac:dyDescent="0.35">
      <c r="A42" s="27"/>
      <c r="B42" s="18" t="s">
        <v>36</v>
      </c>
      <c r="C42" s="25">
        <v>0.409720867641023</v>
      </c>
      <c r="D42" s="25">
        <v>0.13212720167111489</v>
      </c>
      <c r="E42" s="25">
        <v>1.9289582324677479E-3</v>
      </c>
      <c r="F42" s="21"/>
      <c r="G42" s="25" t="s">
        <v>36</v>
      </c>
      <c r="H42" s="25">
        <v>0.7504693191075098</v>
      </c>
      <c r="I42" s="25">
        <v>0.17687489470239448</v>
      </c>
      <c r="J42" s="25">
        <v>2.206118045022798E-5</v>
      </c>
      <c r="K42" s="25">
        <v>0.33085593402355984</v>
      </c>
      <c r="L42" s="25">
        <v>0.39337832446899751</v>
      </c>
      <c r="M42" s="25">
        <v>0.40031266974547108</v>
      </c>
    </row>
    <row r="43" spans="1:13" x14ac:dyDescent="0.35">
      <c r="A43" s="27"/>
      <c r="B43" s="18" t="s">
        <v>37</v>
      </c>
      <c r="C43" s="25">
        <v>0.42869801553789505</v>
      </c>
      <c r="D43" s="25">
        <v>0.12868807036566199</v>
      </c>
      <c r="E43" s="25">
        <v>8.6442725138557996E-4</v>
      </c>
      <c r="F43" s="21"/>
      <c r="G43" s="25" t="s">
        <v>37</v>
      </c>
      <c r="H43" s="25">
        <v>0.63317602824909358</v>
      </c>
      <c r="I43" s="25">
        <v>0.15748820101526512</v>
      </c>
      <c r="J43" s="25">
        <v>5.8083021484467423E-5</v>
      </c>
      <c r="K43" s="25">
        <v>0.22366287386429184</v>
      </c>
      <c r="L43" s="25">
        <v>0.4693152690961136</v>
      </c>
      <c r="M43" s="25">
        <v>0.63366638332288927</v>
      </c>
    </row>
    <row r="44" spans="1:13" x14ac:dyDescent="0.35">
      <c r="A44" s="27"/>
      <c r="B44" s="18" t="s">
        <v>38</v>
      </c>
      <c r="C44" s="25">
        <v>0.55860810763514301</v>
      </c>
      <c r="D44" s="25">
        <v>0.17075330994681162</v>
      </c>
      <c r="E44" s="25">
        <v>1.0700373001917285E-3</v>
      </c>
      <c r="F44" s="21"/>
      <c r="G44" s="25" t="s">
        <v>38</v>
      </c>
      <c r="H44" s="25">
        <v>1.0344926593516426</v>
      </c>
      <c r="I44" s="25">
        <v>0.25009313706673053</v>
      </c>
      <c r="J44" s="25">
        <v>3.5275148360547348E-5</v>
      </c>
      <c r="K44" s="25">
        <v>0.65677236771859648</v>
      </c>
      <c r="L44" s="25">
        <v>0.26641737550775052</v>
      </c>
      <c r="M44" s="25">
        <v>1.3693642890163282E-2</v>
      </c>
    </row>
    <row r="45" spans="1:13" x14ac:dyDescent="0.35">
      <c r="A45" s="27"/>
      <c r="B45" s="18" t="s">
        <v>39</v>
      </c>
      <c r="C45" s="25">
        <v>0.34758986993685193</v>
      </c>
      <c r="D45" s="25">
        <v>0.17772589710891365</v>
      </c>
      <c r="E45" s="25">
        <v>5.0492989051693415E-2</v>
      </c>
      <c r="F45" s="21"/>
      <c r="G45" s="25" t="s">
        <v>39</v>
      </c>
      <c r="H45" s="25">
        <v>0.84384214126530677</v>
      </c>
      <c r="I45" s="25">
        <v>0.27708689401015063</v>
      </c>
      <c r="J45" s="25">
        <v>2.3236625721769766E-3</v>
      </c>
      <c r="K45" s="25">
        <v>0.90533630112513208</v>
      </c>
      <c r="L45" s="25">
        <v>0.3074919824009506</v>
      </c>
      <c r="M45" s="25">
        <v>3.2372806207083826E-3</v>
      </c>
    </row>
    <row r="46" spans="1:13" x14ac:dyDescent="0.35">
      <c r="A46" s="27"/>
      <c r="B46" s="18" t="s">
        <v>40</v>
      </c>
      <c r="C46" s="25">
        <v>0.52623593802571078</v>
      </c>
      <c r="D46" s="25">
        <v>0.16734894708904133</v>
      </c>
      <c r="E46" s="25">
        <v>1.6634653786928855E-3</v>
      </c>
      <c r="F46" s="21"/>
      <c r="G46" s="25" t="s">
        <v>40</v>
      </c>
      <c r="H46" s="25">
        <v>0.82122762596547028</v>
      </c>
      <c r="I46" s="25">
        <v>0.24443036389099518</v>
      </c>
      <c r="J46" s="25">
        <v>7.8009900799647092E-4</v>
      </c>
      <c r="K46" s="25">
        <v>1.0790315749686616</v>
      </c>
      <c r="L46" s="25">
        <v>0.24713703270117565</v>
      </c>
      <c r="M46" s="25">
        <v>1.2646918994496659E-5</v>
      </c>
    </row>
    <row r="47" spans="1:13" x14ac:dyDescent="0.35">
      <c r="A47" s="27"/>
      <c r="B47" s="18" t="s">
        <v>41</v>
      </c>
      <c r="C47" s="25">
        <v>0.85761730828359128</v>
      </c>
      <c r="D47" s="25">
        <v>0.19658027238824127</v>
      </c>
      <c r="E47" s="25">
        <v>1.2847734999654747E-5</v>
      </c>
      <c r="F47" s="21"/>
      <c r="G47" s="25" t="s">
        <v>41</v>
      </c>
      <c r="H47" s="25">
        <v>0.65971244532048401</v>
      </c>
      <c r="I47" s="25">
        <v>0.30890820280353543</v>
      </c>
      <c r="J47" s="25">
        <v>3.270989570439653E-2</v>
      </c>
      <c r="K47" s="25">
        <v>1.7473080056537909</v>
      </c>
      <c r="L47" s="25">
        <v>0.30725750538843088</v>
      </c>
      <c r="M47" s="25">
        <v>1.2945170269063055E-8</v>
      </c>
    </row>
    <row r="48" spans="1:13" x14ac:dyDescent="0.35">
      <c r="A48" s="27"/>
      <c r="B48" s="18" t="s">
        <v>42</v>
      </c>
      <c r="C48" s="25">
        <v>1.1188185346228903</v>
      </c>
      <c r="D48" s="25">
        <v>0.20902797510044294</v>
      </c>
      <c r="E48" s="25">
        <v>8.6755796990800604E-8</v>
      </c>
      <c r="F48" s="21"/>
      <c r="G48" s="25" t="s">
        <v>42</v>
      </c>
      <c r="H48" s="25">
        <v>0.9203950828763231</v>
      </c>
      <c r="I48" s="25">
        <v>0.34185826925577045</v>
      </c>
      <c r="J48" s="25">
        <v>7.0954817801893721E-3</v>
      </c>
      <c r="K48" s="25">
        <v>1.9117036218062387</v>
      </c>
      <c r="L48" s="25">
        <v>0.3315238611304081</v>
      </c>
      <c r="M48" s="25">
        <v>8.0976307881286402E-9</v>
      </c>
    </row>
    <row r="49" spans="1:13" x14ac:dyDescent="0.35">
      <c r="A49" s="27"/>
      <c r="B49" s="18" t="s">
        <v>43</v>
      </c>
      <c r="C49" s="25">
        <v>0.99026254600882468</v>
      </c>
      <c r="D49" s="25">
        <v>0.20165484473788878</v>
      </c>
      <c r="E49" s="25">
        <v>9.076079281467031E-7</v>
      </c>
      <c r="F49" s="21"/>
      <c r="G49" s="25" t="s">
        <v>43</v>
      </c>
      <c r="H49" s="25">
        <v>1.0064287969618553</v>
      </c>
      <c r="I49" s="25">
        <v>0.29116738088617916</v>
      </c>
      <c r="J49" s="25">
        <v>5.4717822770111724E-4</v>
      </c>
      <c r="K49" s="25">
        <v>1.4571273414064918</v>
      </c>
      <c r="L49" s="25">
        <v>0.23876102714905154</v>
      </c>
      <c r="M49" s="25">
        <v>1.0418104157139396E-9</v>
      </c>
    </row>
    <row r="50" spans="1:13" x14ac:dyDescent="0.35">
      <c r="A50" s="27"/>
      <c r="B50" s="18" t="s">
        <v>44</v>
      </c>
      <c r="C50" s="25">
        <v>-1.2348518980562175</v>
      </c>
      <c r="D50" s="25">
        <v>0.19005565481645131</v>
      </c>
      <c r="E50" s="25">
        <v>8.1764817139173829E-11</v>
      </c>
      <c r="F50" s="21"/>
      <c r="G50" s="25" t="s">
        <v>44</v>
      </c>
      <c r="H50" s="25">
        <v>-2.017469806828613</v>
      </c>
      <c r="I50" s="25">
        <v>0.31171098775200823</v>
      </c>
      <c r="J50" s="25">
        <v>9.655765076388434E-11</v>
      </c>
      <c r="K50" s="25">
        <v>1.4304671490437906</v>
      </c>
      <c r="L50" s="25">
        <v>0.26649390801665918</v>
      </c>
      <c r="M50" s="25">
        <v>7.9734120195240621E-8</v>
      </c>
    </row>
    <row r="51" spans="1:13" x14ac:dyDescent="0.35">
      <c r="A51" s="27"/>
      <c r="B51" s="18" t="s">
        <v>45</v>
      </c>
      <c r="C51" s="25">
        <v>-1.0727223015288678</v>
      </c>
      <c r="D51" s="25">
        <v>0.19686501037687185</v>
      </c>
      <c r="E51" s="25">
        <v>5.0646783877894563E-8</v>
      </c>
      <c r="F51" s="21"/>
      <c r="G51" s="25" t="s">
        <v>45</v>
      </c>
      <c r="H51" s="25">
        <v>-2.1238639416599772</v>
      </c>
      <c r="I51" s="25">
        <v>0.35019012701574276</v>
      </c>
      <c r="J51" s="25">
        <v>1.320455300657386E-9</v>
      </c>
      <c r="K51" s="25">
        <v>1.5803042394520219</v>
      </c>
      <c r="L51" s="25">
        <v>0.29875144391125558</v>
      </c>
      <c r="M51" s="25">
        <v>1.2252000214374448E-7</v>
      </c>
    </row>
    <row r="52" spans="1:13" x14ac:dyDescent="0.35">
      <c r="A52" s="27"/>
      <c r="B52" s="18" t="s">
        <v>46</v>
      </c>
      <c r="C52" s="25">
        <v>-1.1464490801537006</v>
      </c>
      <c r="D52" s="25">
        <v>0.18792276002769195</v>
      </c>
      <c r="E52" s="25">
        <v>1.0564469299367829E-9</v>
      </c>
      <c r="F52" s="21"/>
      <c r="G52" s="25" t="s">
        <v>46</v>
      </c>
      <c r="H52" s="25">
        <v>-1.6837337037394884</v>
      </c>
      <c r="I52" s="25">
        <v>0.26348423105151397</v>
      </c>
      <c r="J52" s="25">
        <v>1.6559997817466865E-10</v>
      </c>
      <c r="K52" s="25">
        <v>0.75122231162535635</v>
      </c>
      <c r="L52" s="25">
        <v>0.31479692920303692</v>
      </c>
      <c r="M52" s="25">
        <v>1.7015568612804843E-2</v>
      </c>
    </row>
    <row r="53" spans="1:13" x14ac:dyDescent="0.3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</row>
    <row r="54" spans="1:13" x14ac:dyDescent="0.35">
      <c r="A54" s="27"/>
      <c r="B54" s="18" t="s">
        <v>13</v>
      </c>
      <c r="C54" s="18"/>
      <c r="D54" s="18"/>
      <c r="E54" s="18"/>
      <c r="F54" s="27"/>
      <c r="G54" s="18" t="s">
        <v>13</v>
      </c>
      <c r="H54" s="18"/>
      <c r="I54" s="18"/>
      <c r="J54" s="18"/>
      <c r="K54" s="18"/>
      <c r="L54" s="18"/>
      <c r="M54" s="18"/>
    </row>
    <row r="55" spans="1:13" x14ac:dyDescent="0.35">
      <c r="A55" s="27"/>
      <c r="B55" s="18" t="s">
        <v>14</v>
      </c>
      <c r="C55" s="24">
        <v>-2442.0648000182596</v>
      </c>
      <c r="D55" s="24"/>
      <c r="E55" s="24"/>
      <c r="F55" s="20"/>
      <c r="G55" s="24" t="s">
        <v>14</v>
      </c>
      <c r="H55" s="24">
        <v>-2442.0648000182596</v>
      </c>
      <c r="I55" s="18"/>
      <c r="J55" s="18"/>
      <c r="K55" s="18"/>
      <c r="L55" s="18"/>
      <c r="M55" s="18"/>
    </row>
    <row r="56" spans="1:13" x14ac:dyDescent="0.35">
      <c r="A56" s="27"/>
      <c r="B56" s="18" t="s">
        <v>15</v>
      </c>
      <c r="C56" s="24">
        <v>-2043.1679573332246</v>
      </c>
      <c r="D56" s="24"/>
      <c r="E56" s="24"/>
      <c r="F56" s="20"/>
      <c r="G56" s="24" t="s">
        <v>15</v>
      </c>
      <c r="H56" s="24">
        <v>-1902.0166897598149</v>
      </c>
      <c r="I56" s="18"/>
      <c r="J56" s="18"/>
      <c r="K56" s="18"/>
      <c r="L56" s="18"/>
      <c r="M56" s="18"/>
    </row>
    <row r="57" spans="1:13" x14ac:dyDescent="0.35">
      <c r="A57" s="27"/>
      <c r="B57" s="18" t="s">
        <v>16</v>
      </c>
      <c r="C57" s="25">
        <v>0.16334408598905825</v>
      </c>
      <c r="D57" s="25"/>
      <c r="E57" s="25"/>
      <c r="F57" s="21"/>
      <c r="G57" s="25" t="s">
        <v>16</v>
      </c>
      <c r="H57" s="25">
        <v>0.22114405410307159</v>
      </c>
      <c r="I57" s="18"/>
      <c r="J57" s="18"/>
      <c r="K57" s="18"/>
      <c r="L57" s="18"/>
      <c r="M57" s="18"/>
    </row>
    <row r="58" spans="1:13" x14ac:dyDescent="0.35">
      <c r="A58" s="27"/>
      <c r="B58" s="18" t="s">
        <v>17</v>
      </c>
      <c r="C58" s="25">
        <v>0.42180373182788594</v>
      </c>
      <c r="D58" s="21"/>
      <c r="E58" s="21"/>
      <c r="F58" s="21"/>
      <c r="G58" s="25" t="s">
        <v>17</v>
      </c>
      <c r="H58" s="25">
        <v>0.44968092768354456</v>
      </c>
      <c r="I58" s="27"/>
      <c r="J58" s="27"/>
      <c r="K58" s="27"/>
      <c r="L58" s="27"/>
      <c r="M58" s="27"/>
    </row>
    <row r="59" spans="1:13" x14ac:dyDescent="0.35">
      <c r="A59" s="27"/>
      <c r="B59" s="18" t="s">
        <v>18</v>
      </c>
      <c r="C59" s="25">
        <v>1.8008990924441004</v>
      </c>
      <c r="D59" s="21"/>
      <c r="E59" s="21"/>
      <c r="F59" s="21"/>
      <c r="G59" s="25" t="s">
        <v>18</v>
      </c>
      <c r="H59" s="25">
        <v>1.699532594714092</v>
      </c>
      <c r="I59" s="27"/>
      <c r="J59" s="27"/>
      <c r="K59" s="27"/>
      <c r="L59" s="27"/>
      <c r="M59" s="27"/>
    </row>
    <row r="60" spans="1:13" x14ac:dyDescent="0.35">
      <c r="A60" s="27"/>
      <c r="B60" s="18" t="s">
        <v>19</v>
      </c>
      <c r="C60" s="18">
        <v>2296</v>
      </c>
      <c r="D60" s="27"/>
      <c r="E60" s="27"/>
      <c r="F60" s="27"/>
      <c r="G60" s="18" t="s">
        <v>19</v>
      </c>
      <c r="H60" s="18">
        <v>2296</v>
      </c>
      <c r="I60" s="27"/>
      <c r="J60" s="27"/>
      <c r="K60" s="27"/>
      <c r="L60" s="27"/>
      <c r="M60" s="27"/>
    </row>
    <row r="61" spans="1:13" x14ac:dyDescent="0.35">
      <c r="A61" s="27"/>
      <c r="B61" s="18" t="s">
        <v>20</v>
      </c>
      <c r="C61" s="18">
        <v>24</v>
      </c>
      <c r="D61" s="27"/>
      <c r="E61" s="27"/>
      <c r="F61" s="27"/>
      <c r="G61" s="18" t="s">
        <v>20</v>
      </c>
      <c r="H61" s="18">
        <v>48</v>
      </c>
      <c r="I61" s="27"/>
      <c r="J61" s="27"/>
      <c r="K61" s="27"/>
      <c r="L61" s="27"/>
      <c r="M61" s="27"/>
    </row>
    <row r="62" spans="1:13" x14ac:dyDescent="0.35">
      <c r="A62" s="27"/>
      <c r="B62" s="18"/>
      <c r="C62" s="18"/>
      <c r="D62" s="27"/>
      <c r="E62" s="27"/>
      <c r="F62" s="27"/>
      <c r="G62" s="18"/>
      <c r="H62" s="18"/>
      <c r="I62" s="27"/>
      <c r="J62" s="27"/>
      <c r="K62" s="27"/>
      <c r="L62" s="27"/>
      <c r="M62" s="27"/>
    </row>
    <row r="63" spans="1:13" x14ac:dyDescent="0.35">
      <c r="A63" s="1" t="s">
        <v>158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</row>
    <row r="64" spans="1:13" x14ac:dyDescent="0.35">
      <c r="A64" s="27"/>
      <c r="B64" s="27" t="s">
        <v>0</v>
      </c>
      <c r="C64" s="27"/>
      <c r="D64" s="27"/>
      <c r="E64" s="27"/>
      <c r="F64" s="27"/>
      <c r="G64" s="27" t="s">
        <v>21</v>
      </c>
      <c r="H64" s="27"/>
      <c r="I64" s="27"/>
      <c r="J64" s="27"/>
      <c r="K64" s="27"/>
      <c r="L64" s="27"/>
      <c r="M64" s="27"/>
    </row>
    <row r="65" spans="1:13" x14ac:dyDescent="0.35">
      <c r="A65" s="27"/>
      <c r="B65" s="27"/>
      <c r="C65" s="27"/>
      <c r="D65" s="27"/>
      <c r="E65" s="27"/>
      <c r="F65" s="27"/>
      <c r="G65" s="27"/>
      <c r="H65" s="27" t="s">
        <v>22</v>
      </c>
      <c r="I65" s="27"/>
      <c r="J65" s="27"/>
      <c r="K65" s="27" t="s">
        <v>23</v>
      </c>
      <c r="L65" s="27"/>
      <c r="M65" s="27"/>
    </row>
    <row r="66" spans="1:13" x14ac:dyDescent="0.35">
      <c r="A66" s="27"/>
      <c r="B66" s="27" t="s">
        <v>1</v>
      </c>
      <c r="C66" s="27" t="s">
        <v>2</v>
      </c>
      <c r="D66" s="27" t="s">
        <v>3</v>
      </c>
      <c r="E66" s="27" t="s">
        <v>4</v>
      </c>
      <c r="F66" s="27"/>
      <c r="G66" s="27" t="s">
        <v>1</v>
      </c>
      <c r="H66" s="27" t="s">
        <v>2</v>
      </c>
      <c r="I66" s="27" t="s">
        <v>3</v>
      </c>
      <c r="J66" s="27" t="s">
        <v>4</v>
      </c>
      <c r="K66" s="27" t="s">
        <v>2</v>
      </c>
      <c r="L66" s="27" t="s">
        <v>3</v>
      </c>
      <c r="M66" s="27" t="s">
        <v>4</v>
      </c>
    </row>
    <row r="67" spans="1:13" x14ac:dyDescent="0.35">
      <c r="A67" s="27"/>
      <c r="B67" s="27" t="s">
        <v>5</v>
      </c>
      <c r="C67" s="21">
        <v>2.0667354580943784</v>
      </c>
      <c r="D67" s="21">
        <v>0.12888693384827057</v>
      </c>
      <c r="E67" s="21">
        <v>0</v>
      </c>
      <c r="F67" s="21"/>
      <c r="G67" s="21" t="s">
        <v>5</v>
      </c>
      <c r="H67" s="21">
        <v>2.4663551348087052</v>
      </c>
      <c r="I67" s="21">
        <v>0.18873186595205854</v>
      </c>
      <c r="J67" s="21">
        <v>0</v>
      </c>
      <c r="K67" s="21">
        <v>0.55449239445602905</v>
      </c>
      <c r="L67" s="21">
        <v>0.28997073312539973</v>
      </c>
      <c r="M67" s="21">
        <v>5.584596607450476E-2</v>
      </c>
    </row>
    <row r="68" spans="1:13" x14ac:dyDescent="0.35">
      <c r="A68" s="27"/>
      <c r="B68" s="27" t="s">
        <v>6</v>
      </c>
      <c r="C68" s="21">
        <v>2.2251173025011401</v>
      </c>
      <c r="D68" s="21">
        <v>0.139062771205064</v>
      </c>
      <c r="E68" s="21">
        <v>0</v>
      </c>
      <c r="F68" s="21"/>
      <c r="G68" s="21" t="s">
        <v>6</v>
      </c>
      <c r="H68" s="21">
        <v>2.8497697541553291</v>
      </c>
      <c r="I68" s="21">
        <v>0.22529725228976627</v>
      </c>
      <c r="J68" s="21">
        <v>0</v>
      </c>
      <c r="K68" s="21">
        <v>1.5424656485421705E-2</v>
      </c>
      <c r="L68" s="21">
        <v>10.021508493149941</v>
      </c>
      <c r="M68" s="21">
        <v>0.99877193234785255</v>
      </c>
    </row>
    <row r="69" spans="1:13" x14ac:dyDescent="0.35">
      <c r="A69" s="27"/>
      <c r="B69" s="27" t="s">
        <v>7</v>
      </c>
      <c r="C69" s="21">
        <v>0.87408224426096515</v>
      </c>
      <c r="D69" s="21">
        <v>0.12708984964050288</v>
      </c>
      <c r="E69" s="21">
        <v>6.0838001303409328E-12</v>
      </c>
      <c r="F69" s="21"/>
      <c r="G69" s="21" t="s">
        <v>7</v>
      </c>
      <c r="H69" s="21">
        <v>1.1791920756319232</v>
      </c>
      <c r="I69" s="21">
        <v>0.16926084741033787</v>
      </c>
      <c r="J69" s="21">
        <v>3.2442937225596324E-12</v>
      </c>
      <c r="K69" s="21">
        <v>4.3026710297536727E-3</v>
      </c>
      <c r="L69" s="21">
        <v>20.113124483281965</v>
      </c>
      <c r="M69" s="21">
        <v>0.99982931370202954</v>
      </c>
    </row>
    <row r="70" spans="1:13" x14ac:dyDescent="0.35">
      <c r="A70" s="27"/>
      <c r="B70" s="27" t="s">
        <v>8</v>
      </c>
      <c r="C70" s="21">
        <v>0.57380329186664691</v>
      </c>
      <c r="D70" s="21">
        <v>0.1403941554110299</v>
      </c>
      <c r="E70" s="21">
        <v>4.3682114002852046E-5</v>
      </c>
      <c r="F70" s="21"/>
      <c r="G70" s="21" t="s">
        <v>8</v>
      </c>
      <c r="H70" s="21">
        <v>1.0166836531822432</v>
      </c>
      <c r="I70" s="21">
        <v>0.18912789528934518</v>
      </c>
      <c r="J70" s="21">
        <v>7.6310739727247778E-8</v>
      </c>
      <c r="K70" s="21">
        <v>3.6416092869424521E-3</v>
      </c>
      <c r="L70" s="21">
        <v>27.640161507086042</v>
      </c>
      <c r="M70" s="21">
        <v>0.9998948781895729</v>
      </c>
    </row>
    <row r="71" spans="1:13" x14ac:dyDescent="0.35">
      <c r="A71" s="27"/>
      <c r="B71" s="27" t="s">
        <v>9</v>
      </c>
      <c r="C71" s="21">
        <v>0.55881467377891647</v>
      </c>
      <c r="D71" s="21">
        <v>0.12303604868658405</v>
      </c>
      <c r="E71" s="21">
        <v>5.575541085267588E-6</v>
      </c>
      <c r="F71" s="21"/>
      <c r="G71" s="21" t="s">
        <v>9</v>
      </c>
      <c r="H71" s="21">
        <v>0.86224625272051747</v>
      </c>
      <c r="I71" s="21">
        <v>0.1650218959607557</v>
      </c>
      <c r="J71" s="21">
        <v>1.7411606556549941E-7</v>
      </c>
      <c r="K71" s="21">
        <v>1.8979718141238922E-3</v>
      </c>
      <c r="L71" s="21">
        <v>38.084688612729238</v>
      </c>
      <c r="M71" s="21">
        <v>0.99996023697549163</v>
      </c>
    </row>
    <row r="72" spans="1:13" x14ac:dyDescent="0.35">
      <c r="A72" s="27"/>
      <c r="B72" s="27" t="s">
        <v>10</v>
      </c>
      <c r="C72" s="21">
        <v>0.23081340188044772</v>
      </c>
      <c r="D72" s="21">
        <v>0.14112562378739352</v>
      </c>
      <c r="E72" s="21">
        <v>0.10194064706584305</v>
      </c>
      <c r="F72" s="21"/>
      <c r="G72" s="21" t="s">
        <v>10</v>
      </c>
      <c r="H72" s="21">
        <v>0.62678376959549775</v>
      </c>
      <c r="I72" s="21">
        <v>0.20722152684313164</v>
      </c>
      <c r="J72" s="21">
        <v>2.4887661385275539E-3</v>
      </c>
      <c r="K72" s="21">
        <v>0.10873545242317652</v>
      </c>
      <c r="L72" s="21">
        <v>1.8510870276628579</v>
      </c>
      <c r="M72" s="21">
        <v>0.95315807999163349</v>
      </c>
    </row>
    <row r="73" spans="1:13" x14ac:dyDescent="0.35">
      <c r="A73" s="27"/>
      <c r="B73" s="27" t="s">
        <v>11</v>
      </c>
      <c r="C73" s="21">
        <v>0.89061844591740524</v>
      </c>
      <c r="D73" s="21">
        <v>0.16371408516765956</v>
      </c>
      <c r="E73" s="21">
        <v>5.3255326148970994E-8</v>
      </c>
      <c r="F73" s="21"/>
      <c r="G73" s="21" t="s">
        <v>11</v>
      </c>
      <c r="H73" s="21">
        <v>0.59109397458017054</v>
      </c>
      <c r="I73" s="21">
        <v>0.20307854124135957</v>
      </c>
      <c r="J73" s="21">
        <v>3.606583645172412E-3</v>
      </c>
      <c r="K73" s="21">
        <v>1.5608580729696138</v>
      </c>
      <c r="L73" s="21">
        <v>0.25458370944167774</v>
      </c>
      <c r="M73" s="21">
        <v>8.7316864849640297E-10</v>
      </c>
    </row>
    <row r="74" spans="1:13" x14ac:dyDescent="0.35">
      <c r="A74" s="27"/>
      <c r="B74" s="27" t="s">
        <v>12</v>
      </c>
      <c r="C74" s="21">
        <v>-1.0560548307524589</v>
      </c>
      <c r="D74" s="21">
        <v>0.15097242730213278</v>
      </c>
      <c r="E74" s="21">
        <v>2.652322805829499E-12</v>
      </c>
      <c r="F74" s="21"/>
      <c r="G74" s="21" t="s">
        <v>12</v>
      </c>
      <c r="H74" s="21">
        <v>-1.781361656647404</v>
      </c>
      <c r="I74" s="21">
        <v>0.26330612165167933</v>
      </c>
      <c r="J74" s="21">
        <v>1.329758525514535E-11</v>
      </c>
      <c r="K74" s="21">
        <v>1.0519924968234367</v>
      </c>
      <c r="L74" s="21">
        <v>0.24072120269223471</v>
      </c>
      <c r="M74" s="21">
        <v>1.2415003759258525E-5</v>
      </c>
    </row>
    <row r="75" spans="1:13" x14ac:dyDescent="0.3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1:13" x14ac:dyDescent="0.35">
      <c r="A76" s="27"/>
      <c r="B76" s="27" t="s">
        <v>13</v>
      </c>
      <c r="C76" s="27"/>
      <c r="D76" s="27"/>
      <c r="E76" s="27"/>
      <c r="F76" s="27"/>
      <c r="G76" s="27" t="s">
        <v>13</v>
      </c>
      <c r="H76" s="27"/>
      <c r="I76" s="27"/>
      <c r="J76" s="27"/>
      <c r="K76" s="27"/>
      <c r="L76" s="27"/>
      <c r="M76" s="27"/>
    </row>
    <row r="77" spans="1:13" x14ac:dyDescent="0.35">
      <c r="A77" s="20"/>
      <c r="B77" s="20" t="s">
        <v>14</v>
      </c>
      <c r="C77" s="20">
        <v>-1233.2232933256935</v>
      </c>
      <c r="D77" s="20"/>
      <c r="E77" s="20"/>
      <c r="F77" s="20"/>
      <c r="G77" s="20" t="s">
        <v>14</v>
      </c>
      <c r="H77" s="20">
        <v>-1233.2232933256935</v>
      </c>
      <c r="I77" s="20"/>
      <c r="J77" s="20"/>
      <c r="K77" s="20"/>
      <c r="L77" s="20"/>
      <c r="M77" s="20"/>
    </row>
    <row r="78" spans="1:13" x14ac:dyDescent="0.35">
      <c r="A78" s="20"/>
      <c r="B78" s="20" t="s">
        <v>15</v>
      </c>
      <c r="C78" s="20">
        <v>-1014.144765162054</v>
      </c>
      <c r="D78" s="20"/>
      <c r="E78" s="20"/>
      <c r="F78" s="20"/>
      <c r="G78" s="20" t="s">
        <v>15</v>
      </c>
      <c r="H78" s="20">
        <v>-975.37356172142097</v>
      </c>
      <c r="I78" s="20"/>
      <c r="J78" s="20"/>
      <c r="K78" s="20"/>
      <c r="L78" s="20"/>
      <c r="M78" s="20"/>
    </row>
    <row r="79" spans="1:13" x14ac:dyDescent="0.35">
      <c r="A79" s="21"/>
      <c r="B79" s="21" t="s">
        <v>16</v>
      </c>
      <c r="C79" s="21">
        <v>0.17764708901405823</v>
      </c>
      <c r="D79" s="21"/>
      <c r="E79" s="21"/>
      <c r="F79" s="21"/>
      <c r="G79" s="21" t="s">
        <v>16</v>
      </c>
      <c r="H79" s="21">
        <v>0.20908600494312468</v>
      </c>
      <c r="I79" s="21"/>
      <c r="J79" s="21"/>
      <c r="K79" s="21"/>
      <c r="L79" s="21"/>
      <c r="M79" s="21"/>
    </row>
    <row r="80" spans="1:13" x14ac:dyDescent="0.35">
      <c r="A80" s="21"/>
      <c r="B80" s="21" t="s">
        <v>17</v>
      </c>
      <c r="C80" s="21">
        <v>0.42944715453161997</v>
      </c>
      <c r="D80" s="21"/>
      <c r="E80" s="21"/>
      <c r="F80" s="21"/>
      <c r="G80" s="21" t="s">
        <v>17</v>
      </c>
      <c r="H80" s="21">
        <v>0.44496627791573645</v>
      </c>
      <c r="I80" s="21"/>
      <c r="J80" s="21"/>
      <c r="K80" s="21"/>
      <c r="L80" s="21"/>
      <c r="M80" s="21"/>
    </row>
    <row r="81" spans="1:13" x14ac:dyDescent="0.35">
      <c r="A81" s="21"/>
      <c r="B81" s="21" t="s">
        <v>18</v>
      </c>
      <c r="C81" s="21">
        <v>1.7808501367719398</v>
      </c>
      <c r="D81" s="21"/>
      <c r="E81" s="21"/>
      <c r="F81" s="21"/>
      <c r="G81" s="21" t="s">
        <v>18</v>
      </c>
      <c r="H81" s="21">
        <v>1.7275506217046479</v>
      </c>
      <c r="I81" s="21"/>
      <c r="J81" s="21"/>
      <c r="K81" s="21"/>
      <c r="L81" s="21"/>
      <c r="M81" s="21"/>
    </row>
    <row r="82" spans="1:13" x14ac:dyDescent="0.35">
      <c r="A82" s="27"/>
      <c r="B82" s="27" t="s">
        <v>19</v>
      </c>
      <c r="C82" s="27">
        <v>1148</v>
      </c>
      <c r="D82" s="27"/>
      <c r="E82" s="27"/>
      <c r="F82" s="27"/>
      <c r="G82" s="27" t="s">
        <v>19</v>
      </c>
      <c r="H82" s="27">
        <v>1148</v>
      </c>
      <c r="I82" s="27"/>
      <c r="J82" s="27"/>
      <c r="K82" s="27"/>
      <c r="L82" s="27"/>
      <c r="M82" s="27"/>
    </row>
    <row r="83" spans="1:13" x14ac:dyDescent="0.35">
      <c r="A83" s="27"/>
      <c r="B83" s="27" t="s">
        <v>20</v>
      </c>
      <c r="C83" s="27">
        <v>8</v>
      </c>
      <c r="D83" s="27"/>
      <c r="E83" s="27"/>
      <c r="F83" s="27"/>
      <c r="G83" s="27" t="s">
        <v>20</v>
      </c>
      <c r="H83" s="27">
        <v>16</v>
      </c>
      <c r="I83" s="27"/>
      <c r="J83" s="27"/>
      <c r="K83" s="27"/>
      <c r="L83" s="27"/>
      <c r="M83" s="27"/>
    </row>
    <row r="84" spans="1:13" x14ac:dyDescent="0.35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</row>
    <row r="85" spans="1:13" x14ac:dyDescent="0.35">
      <c r="A85" s="1" t="s">
        <v>159</v>
      </c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1:13" x14ac:dyDescent="0.35">
      <c r="A86" s="27"/>
      <c r="B86" s="18" t="s">
        <v>0</v>
      </c>
      <c r="C86" s="18"/>
      <c r="D86" s="18"/>
      <c r="E86" s="18"/>
      <c r="F86" s="27"/>
      <c r="G86" s="18" t="s">
        <v>21</v>
      </c>
      <c r="H86" s="18"/>
      <c r="I86" s="18"/>
      <c r="J86" s="18"/>
      <c r="K86" s="18"/>
      <c r="L86" s="18"/>
      <c r="M86" s="18"/>
    </row>
    <row r="87" spans="1:13" x14ac:dyDescent="0.35">
      <c r="A87" s="27"/>
      <c r="B87" s="27"/>
      <c r="C87" s="27"/>
      <c r="D87" s="27"/>
      <c r="E87" s="27"/>
      <c r="F87" s="27"/>
      <c r="G87" s="18"/>
      <c r="H87" s="18" t="s">
        <v>22</v>
      </c>
      <c r="I87" s="18"/>
      <c r="J87" s="18"/>
      <c r="K87" s="18" t="s">
        <v>23</v>
      </c>
      <c r="L87" s="18"/>
      <c r="M87" s="18"/>
    </row>
    <row r="88" spans="1:13" x14ac:dyDescent="0.35">
      <c r="A88" s="27"/>
      <c r="B88" s="18" t="s">
        <v>1</v>
      </c>
      <c r="C88" s="18" t="s">
        <v>2</v>
      </c>
      <c r="D88" s="18" t="s">
        <v>3</v>
      </c>
      <c r="E88" s="18" t="s">
        <v>4</v>
      </c>
      <c r="F88" s="27"/>
      <c r="G88" s="18" t="s">
        <v>1</v>
      </c>
      <c r="H88" s="18" t="s">
        <v>2</v>
      </c>
      <c r="I88" s="18" t="s">
        <v>3</v>
      </c>
      <c r="J88" s="18" t="s">
        <v>4</v>
      </c>
      <c r="K88" s="18" t="s">
        <v>2</v>
      </c>
      <c r="L88" s="18" t="s">
        <v>3</v>
      </c>
      <c r="M88" s="18" t="s">
        <v>4</v>
      </c>
    </row>
    <row r="89" spans="1:13" x14ac:dyDescent="0.35">
      <c r="A89" s="27"/>
      <c r="B89" s="18" t="s">
        <v>24</v>
      </c>
      <c r="C89" s="25">
        <v>2.0016081820772706</v>
      </c>
      <c r="D89" s="25">
        <v>0.21751260615362894</v>
      </c>
      <c r="E89" s="25">
        <v>0</v>
      </c>
      <c r="F89" s="21"/>
      <c r="G89" s="25" t="s">
        <v>24</v>
      </c>
      <c r="H89" s="25">
        <v>2.4863774723607892</v>
      </c>
      <c r="I89" s="25">
        <v>0.3534058762325179</v>
      </c>
      <c r="J89" s="25">
        <v>1.98596694644948E-12</v>
      </c>
      <c r="K89" s="25">
        <v>0.85835745794713902</v>
      </c>
      <c r="L89" s="25">
        <v>0.42907549745047036</v>
      </c>
      <c r="M89" s="25">
        <v>4.5448330020028571E-2</v>
      </c>
    </row>
    <row r="90" spans="1:13" x14ac:dyDescent="0.35">
      <c r="A90" s="27"/>
      <c r="B90" s="18" t="s">
        <v>25</v>
      </c>
      <c r="C90" s="25">
        <v>1.9502313557028486</v>
      </c>
      <c r="D90" s="25">
        <v>0.22924964696265332</v>
      </c>
      <c r="E90" s="25">
        <v>0</v>
      </c>
      <c r="F90" s="21"/>
      <c r="G90" s="25" t="s">
        <v>25</v>
      </c>
      <c r="H90" s="25">
        <v>2.2886547019693877</v>
      </c>
      <c r="I90" s="25">
        <v>0.35564572991828097</v>
      </c>
      <c r="J90" s="25">
        <v>1.2330336751631421E-10</v>
      </c>
      <c r="K90" s="25">
        <v>0.25680949096455191</v>
      </c>
      <c r="L90" s="25">
        <v>1.2427743480458779</v>
      </c>
      <c r="M90" s="25">
        <v>0.83628938513525797</v>
      </c>
    </row>
    <row r="91" spans="1:13" x14ac:dyDescent="0.35">
      <c r="A91" s="27"/>
      <c r="B91" s="18" t="s">
        <v>26</v>
      </c>
      <c r="C91" s="25">
        <v>2.3138353210601794</v>
      </c>
      <c r="D91" s="25">
        <v>0.23012219265179831</v>
      </c>
      <c r="E91" s="25">
        <v>0</v>
      </c>
      <c r="F91" s="21"/>
      <c r="G91" s="25" t="s">
        <v>26</v>
      </c>
      <c r="H91" s="25">
        <v>2.9897043964566841</v>
      </c>
      <c r="I91" s="25">
        <v>0.38159563139776342</v>
      </c>
      <c r="J91" s="25">
        <v>4.6629367034256575E-15</v>
      </c>
      <c r="K91" s="25">
        <v>4.3055956904411519E-3</v>
      </c>
      <c r="L91" s="25">
        <v>49.605620681937971</v>
      </c>
      <c r="M91" s="25">
        <v>0.99993074638972512</v>
      </c>
    </row>
    <row r="92" spans="1:13" x14ac:dyDescent="0.35">
      <c r="A92" s="27"/>
      <c r="B92" s="18" t="s">
        <v>27</v>
      </c>
      <c r="C92" s="25">
        <v>2.1247099006842944</v>
      </c>
      <c r="D92" s="25">
        <v>0.23531012687775835</v>
      </c>
      <c r="E92" s="25">
        <v>0</v>
      </c>
      <c r="F92" s="21"/>
      <c r="G92" s="25" t="s">
        <v>27</v>
      </c>
      <c r="H92" s="25">
        <v>2.8957056761600208</v>
      </c>
      <c r="I92" s="25">
        <v>0.42760264306304779</v>
      </c>
      <c r="J92" s="25">
        <v>1.2705392293810291E-11</v>
      </c>
      <c r="K92" s="25">
        <v>9.5549041290294567E-3</v>
      </c>
      <c r="L92" s="25">
        <v>20.679778372398587</v>
      </c>
      <c r="M92" s="25">
        <v>0.99963134468484305</v>
      </c>
    </row>
    <row r="93" spans="1:13" x14ac:dyDescent="0.35">
      <c r="A93" s="27"/>
      <c r="B93" s="18" t="s">
        <v>28</v>
      </c>
      <c r="C93" s="25">
        <v>2.4405067321601428</v>
      </c>
      <c r="D93" s="25">
        <v>0.2452894263460515</v>
      </c>
      <c r="E93" s="25">
        <v>0</v>
      </c>
      <c r="F93" s="21"/>
      <c r="G93" s="25" t="s">
        <v>28</v>
      </c>
      <c r="H93" s="25">
        <v>3.037210473216378</v>
      </c>
      <c r="I93" s="25">
        <v>0.46835528916937058</v>
      </c>
      <c r="J93" s="25">
        <v>8.8824281263555349E-11</v>
      </c>
      <c r="K93" s="25">
        <v>0.67009096836575444</v>
      </c>
      <c r="L93" s="25">
        <v>0.5587448018645752</v>
      </c>
      <c r="M93" s="25">
        <v>0.23041943535315212</v>
      </c>
    </row>
    <row r="94" spans="1:13" x14ac:dyDescent="0.35">
      <c r="A94" s="27"/>
      <c r="B94" s="18" t="s">
        <v>29</v>
      </c>
      <c r="C94" s="25">
        <v>2.183917238457012</v>
      </c>
      <c r="D94" s="25">
        <v>0.25052377681797472</v>
      </c>
      <c r="E94" s="25">
        <v>0</v>
      </c>
      <c r="F94" s="21"/>
      <c r="G94" s="25" t="s">
        <v>29</v>
      </c>
      <c r="H94" s="25">
        <v>2.9571449451690546</v>
      </c>
      <c r="I94" s="25">
        <v>0.40020619180793227</v>
      </c>
      <c r="J94" s="25">
        <v>1.4788170688007085E-13</v>
      </c>
      <c r="K94" s="25">
        <v>1.5390232325775204E-2</v>
      </c>
      <c r="L94" s="25">
        <v>20.048445716569162</v>
      </c>
      <c r="M94" s="25">
        <v>0.99938750226688589</v>
      </c>
    </row>
    <row r="95" spans="1:13" x14ac:dyDescent="0.35">
      <c r="A95" s="27"/>
      <c r="B95" s="18" t="s">
        <v>30</v>
      </c>
      <c r="C95" s="25">
        <v>0.98633583772148348</v>
      </c>
      <c r="D95" s="25">
        <v>0.21917043951359139</v>
      </c>
      <c r="E95" s="25">
        <v>6.7853096654690859E-6</v>
      </c>
      <c r="F95" s="21"/>
      <c r="G95" s="25" t="s">
        <v>30</v>
      </c>
      <c r="H95" s="25">
        <v>1.4033131067607136</v>
      </c>
      <c r="I95" s="25">
        <v>0.36439797857818079</v>
      </c>
      <c r="J95" s="25">
        <v>1.1761475974436664E-4</v>
      </c>
      <c r="K95" s="25">
        <v>2.3561021687303852E-3</v>
      </c>
      <c r="L95" s="25">
        <v>32.321070897887772</v>
      </c>
      <c r="M95" s="25">
        <v>0.99994183678045889</v>
      </c>
    </row>
    <row r="96" spans="1:13" x14ac:dyDescent="0.35">
      <c r="A96" s="27"/>
      <c r="B96" s="18" t="s">
        <v>31</v>
      </c>
      <c r="C96" s="25">
        <v>0.82459230133681338</v>
      </c>
      <c r="D96" s="25">
        <v>0.22868792128301252</v>
      </c>
      <c r="E96" s="25">
        <v>3.1124833174800415E-4</v>
      </c>
      <c r="F96" s="21"/>
      <c r="G96" s="25" t="s">
        <v>31</v>
      </c>
      <c r="H96" s="25">
        <v>1.0708563229948014</v>
      </c>
      <c r="I96" s="25">
        <v>0.30148425939285223</v>
      </c>
      <c r="J96" s="25">
        <v>3.823908519422492E-4</v>
      </c>
      <c r="K96" s="25">
        <v>2.0561488019604814E-3</v>
      </c>
      <c r="L96" s="25">
        <v>70.831418767631135</v>
      </c>
      <c r="M96" s="25">
        <v>0.99997683839442852</v>
      </c>
    </row>
    <row r="97" spans="1:13" x14ac:dyDescent="0.35">
      <c r="A97" s="27"/>
      <c r="B97" s="18" t="s">
        <v>32</v>
      </c>
      <c r="C97" s="25">
        <v>0.82068075488527026</v>
      </c>
      <c r="D97" s="25">
        <v>0.22162546306915948</v>
      </c>
      <c r="E97" s="25">
        <v>2.1305856968001358E-4</v>
      </c>
      <c r="F97" s="21"/>
      <c r="G97" s="25" t="s">
        <v>32</v>
      </c>
      <c r="H97" s="25">
        <v>1.1420873150030018</v>
      </c>
      <c r="I97" s="25">
        <v>0.32617283500308852</v>
      </c>
      <c r="J97" s="25">
        <v>4.6268352457379258E-4</v>
      </c>
      <c r="K97" s="25">
        <v>3.3174957235824576E-3</v>
      </c>
      <c r="L97" s="25">
        <v>44.432319012146813</v>
      </c>
      <c r="M97" s="25">
        <v>0.99994042672822925</v>
      </c>
    </row>
    <row r="98" spans="1:13" x14ac:dyDescent="0.35">
      <c r="A98" s="27"/>
      <c r="B98" s="18" t="s">
        <v>8</v>
      </c>
      <c r="C98" s="25">
        <v>0.95678210059484992</v>
      </c>
      <c r="D98" s="25">
        <v>0.25648514762902919</v>
      </c>
      <c r="E98" s="25">
        <v>1.9120587853493909E-4</v>
      </c>
      <c r="F98" s="21"/>
      <c r="G98" s="25" t="s">
        <v>8</v>
      </c>
      <c r="H98" s="25">
        <v>1.5927705179210458</v>
      </c>
      <c r="I98" s="25">
        <v>0.41295450556957919</v>
      </c>
      <c r="J98" s="25">
        <v>1.1478149027088769E-4</v>
      </c>
      <c r="K98" s="25">
        <v>4.176312211148424E-3</v>
      </c>
      <c r="L98" s="25">
        <v>50.604505864419146</v>
      </c>
      <c r="M98" s="25">
        <v>0.99993415181170797</v>
      </c>
    </row>
    <row r="99" spans="1:13" x14ac:dyDescent="0.35">
      <c r="A99" s="27"/>
      <c r="B99" s="18" t="s">
        <v>33</v>
      </c>
      <c r="C99" s="25">
        <v>0.47381829340406212</v>
      </c>
      <c r="D99" s="25">
        <v>0.24238224717637821</v>
      </c>
      <c r="E99" s="25">
        <v>5.0602064778228817E-2</v>
      </c>
      <c r="F99" s="21"/>
      <c r="G99" s="25" t="s">
        <v>33</v>
      </c>
      <c r="H99" s="25">
        <v>0.8942858417172419</v>
      </c>
      <c r="I99" s="25">
        <v>0.34578988982195269</v>
      </c>
      <c r="J99" s="25">
        <v>9.7037324390309987E-3</v>
      </c>
      <c r="K99" s="25">
        <v>3.517842050274339E-2</v>
      </c>
      <c r="L99" s="25">
        <v>7.4629312641232284</v>
      </c>
      <c r="M99" s="25">
        <v>0.99623898255850674</v>
      </c>
    </row>
    <row r="100" spans="1:13" x14ac:dyDescent="0.35">
      <c r="A100" s="27"/>
      <c r="B100" s="18" t="s">
        <v>34</v>
      </c>
      <c r="C100" s="25">
        <v>0.27895481718391807</v>
      </c>
      <c r="D100" s="25">
        <v>0.24298173299149445</v>
      </c>
      <c r="E100" s="25">
        <v>0.25094853735558309</v>
      </c>
      <c r="F100" s="21"/>
      <c r="G100" s="25" t="s">
        <v>34</v>
      </c>
      <c r="H100" s="25">
        <v>0.63835082678188904</v>
      </c>
      <c r="I100" s="25">
        <v>0.33181760580534875</v>
      </c>
      <c r="J100" s="25">
        <v>5.4379613328349397E-2</v>
      </c>
      <c r="K100" s="25">
        <v>3.6243865661041486E-3</v>
      </c>
      <c r="L100" s="25">
        <v>69.482782898418634</v>
      </c>
      <c r="M100" s="25">
        <v>0.99995838045107677</v>
      </c>
    </row>
    <row r="101" spans="1:13" x14ac:dyDescent="0.35">
      <c r="A101" s="27"/>
      <c r="B101" s="18" t="s">
        <v>35</v>
      </c>
      <c r="C101" s="25">
        <v>0.43477702897162707</v>
      </c>
      <c r="D101" s="25">
        <v>0.20589630445126189</v>
      </c>
      <c r="E101" s="25">
        <v>3.4718107431201961E-2</v>
      </c>
      <c r="F101" s="21"/>
      <c r="G101" s="25" t="s">
        <v>35</v>
      </c>
      <c r="H101" s="25">
        <v>0.78169448262280516</v>
      </c>
      <c r="I101" s="25">
        <v>0.30668364810691512</v>
      </c>
      <c r="J101" s="25">
        <v>1.080748689509603E-2</v>
      </c>
      <c r="K101" s="25">
        <v>5.1095607275375718E-3</v>
      </c>
      <c r="L101" s="25">
        <v>28.593355483706173</v>
      </c>
      <c r="M101" s="25">
        <v>0.99985742003600753</v>
      </c>
    </row>
    <row r="102" spans="1:13" x14ac:dyDescent="0.35">
      <c r="A102" s="27"/>
      <c r="B102" s="18" t="s">
        <v>36</v>
      </c>
      <c r="C102" s="25">
        <v>0.61586109460481198</v>
      </c>
      <c r="D102" s="25">
        <v>0.21924882673731635</v>
      </c>
      <c r="E102" s="25">
        <v>4.970188465923453E-3</v>
      </c>
      <c r="F102" s="21"/>
      <c r="G102" s="25" t="s">
        <v>36</v>
      </c>
      <c r="H102" s="25">
        <v>0.89809725528809281</v>
      </c>
      <c r="I102" s="25">
        <v>0.31131989922988723</v>
      </c>
      <c r="J102" s="25">
        <v>3.9165595951777821E-3</v>
      </c>
      <c r="K102" s="25">
        <v>3.2787468395274796E-3</v>
      </c>
      <c r="L102" s="25">
        <v>47.863937183066888</v>
      </c>
      <c r="M102" s="25">
        <v>0.99994534378837274</v>
      </c>
    </row>
    <row r="103" spans="1:13" x14ac:dyDescent="0.35">
      <c r="A103" s="27"/>
      <c r="B103" s="18" t="s">
        <v>37</v>
      </c>
      <c r="C103" s="25">
        <v>0.64860298819681461</v>
      </c>
      <c r="D103" s="25">
        <v>0.22331654488266084</v>
      </c>
      <c r="E103" s="25">
        <v>3.6794501435868376E-3</v>
      </c>
      <c r="F103" s="21"/>
      <c r="G103" s="25" t="s">
        <v>37</v>
      </c>
      <c r="H103" s="25">
        <v>0.9052425146959836</v>
      </c>
      <c r="I103" s="25">
        <v>0.32747308616578885</v>
      </c>
      <c r="J103" s="25">
        <v>5.7040440665629966E-3</v>
      </c>
      <c r="K103" s="25">
        <v>2.0882618409257697E-3</v>
      </c>
      <c r="L103" s="25">
        <v>53.162381670402624</v>
      </c>
      <c r="M103" s="25">
        <v>0.99996865844175886</v>
      </c>
    </row>
    <row r="104" spans="1:13" x14ac:dyDescent="0.35">
      <c r="A104" s="27"/>
      <c r="B104" s="18" t="s">
        <v>38</v>
      </c>
      <c r="C104" s="25">
        <v>0.39197229024709895</v>
      </c>
      <c r="D104" s="25">
        <v>0.2424552675523538</v>
      </c>
      <c r="E104" s="25">
        <v>0.10594763308301669</v>
      </c>
      <c r="F104" s="21"/>
      <c r="G104" s="25" t="s">
        <v>38</v>
      </c>
      <c r="H104" s="25">
        <v>0.8615366032461711</v>
      </c>
      <c r="I104" s="25">
        <v>0.411403934938956</v>
      </c>
      <c r="J104" s="25">
        <v>3.6247691070689925E-2</v>
      </c>
      <c r="K104" s="25">
        <v>0.32649421696402559</v>
      </c>
      <c r="L104" s="25">
        <v>1.501751443272489</v>
      </c>
      <c r="M104" s="25">
        <v>0.82788965041660312</v>
      </c>
    </row>
    <row r="105" spans="1:13" x14ac:dyDescent="0.35">
      <c r="A105" s="27"/>
      <c r="B105" s="18" t="s">
        <v>39</v>
      </c>
      <c r="C105" s="25">
        <v>3.241856671919386E-2</v>
      </c>
      <c r="D105" s="25">
        <v>0.25082029902331054</v>
      </c>
      <c r="E105" s="25">
        <v>0.89715969782291971</v>
      </c>
      <c r="F105" s="21"/>
      <c r="G105" s="25" t="s">
        <v>39</v>
      </c>
      <c r="H105" s="25">
        <v>0.40757513986649635</v>
      </c>
      <c r="I105" s="25">
        <v>0.39068376621963474</v>
      </c>
      <c r="J105" s="25">
        <v>0.2968392762739942</v>
      </c>
      <c r="K105" s="25">
        <v>3.9454312807504784E-2</v>
      </c>
      <c r="L105" s="25">
        <v>11.943127908765675</v>
      </c>
      <c r="M105" s="25">
        <v>0.997364180470244</v>
      </c>
    </row>
    <row r="106" spans="1:13" x14ac:dyDescent="0.35">
      <c r="A106" s="27"/>
      <c r="B106" s="18" t="s">
        <v>40</v>
      </c>
      <c r="C106" s="25">
        <v>0.26110812089054897</v>
      </c>
      <c r="D106" s="25">
        <v>0.25043590115666553</v>
      </c>
      <c r="E106" s="25">
        <v>0.29712683572055698</v>
      </c>
      <c r="F106" s="21"/>
      <c r="G106" s="25" t="s">
        <v>40</v>
      </c>
      <c r="H106" s="25">
        <v>0.54418782493016915</v>
      </c>
      <c r="I106" s="25">
        <v>0.44091728074289754</v>
      </c>
      <c r="J106" s="25">
        <v>0.21712186726546312</v>
      </c>
      <c r="K106" s="25">
        <v>1.1108625649158914</v>
      </c>
      <c r="L106" s="25">
        <v>0.58388460550574162</v>
      </c>
      <c r="M106" s="25">
        <v>5.7100874817687108E-2</v>
      </c>
    </row>
    <row r="107" spans="1:13" x14ac:dyDescent="0.35">
      <c r="A107" s="27"/>
      <c r="B107" s="18" t="s">
        <v>41</v>
      </c>
      <c r="C107" s="25">
        <v>0.7361869091520733</v>
      </c>
      <c r="D107" s="25">
        <v>0.27809060911041811</v>
      </c>
      <c r="E107" s="25">
        <v>8.1139374672962727E-3</v>
      </c>
      <c r="F107" s="21"/>
      <c r="G107" s="25" t="s">
        <v>41</v>
      </c>
      <c r="H107" s="25">
        <v>0.37618142388008019</v>
      </c>
      <c r="I107" s="25">
        <v>0.38870261154101221</v>
      </c>
      <c r="J107" s="25">
        <v>0.33315064250541893</v>
      </c>
      <c r="K107" s="25">
        <v>1.6709531966539288</v>
      </c>
      <c r="L107" s="25">
        <v>0.52731730833737767</v>
      </c>
      <c r="M107" s="25">
        <v>1.5307956393366684E-3</v>
      </c>
    </row>
    <row r="108" spans="1:13" x14ac:dyDescent="0.35">
      <c r="A108" s="27"/>
      <c r="B108" s="18" t="s">
        <v>42</v>
      </c>
      <c r="C108" s="25">
        <v>1.0423540796219617</v>
      </c>
      <c r="D108" s="25">
        <v>0.29628993913559148</v>
      </c>
      <c r="E108" s="25">
        <v>4.3477877501385542E-4</v>
      </c>
      <c r="F108" s="21"/>
      <c r="G108" s="25" t="s">
        <v>42</v>
      </c>
      <c r="H108" s="25">
        <v>0.81665527602399712</v>
      </c>
      <c r="I108" s="25">
        <v>0.33614676112077391</v>
      </c>
      <c r="J108" s="25">
        <v>1.5121312809972975E-2</v>
      </c>
      <c r="K108" s="25">
        <v>1.4145607726715002</v>
      </c>
      <c r="L108" s="25">
        <v>0.45660248379084822</v>
      </c>
      <c r="M108" s="25">
        <v>1.9482238978840716E-3</v>
      </c>
    </row>
    <row r="109" spans="1:13" x14ac:dyDescent="0.35">
      <c r="A109" s="27"/>
      <c r="B109" s="18" t="s">
        <v>43</v>
      </c>
      <c r="C109" s="25">
        <v>0.94449555126175877</v>
      </c>
      <c r="D109" s="25">
        <v>0.28226770783654714</v>
      </c>
      <c r="E109" s="25">
        <v>8.195727872710723E-4</v>
      </c>
      <c r="F109" s="21"/>
      <c r="G109" s="25" t="s">
        <v>43</v>
      </c>
      <c r="H109" s="25">
        <v>0.73288706101686296</v>
      </c>
      <c r="I109" s="25">
        <v>0.40748478764160756</v>
      </c>
      <c r="J109" s="25">
        <v>7.208783503572791E-2</v>
      </c>
      <c r="K109" s="25">
        <v>1.8449938937481893</v>
      </c>
      <c r="L109" s="25">
        <v>0.43223432762983915</v>
      </c>
      <c r="M109" s="25">
        <v>1.9678842746673197E-5</v>
      </c>
    </row>
    <row r="110" spans="1:13" x14ac:dyDescent="0.35">
      <c r="A110" s="27"/>
      <c r="B110" s="18" t="s">
        <v>44</v>
      </c>
      <c r="C110" s="25">
        <v>-1.1377463897173801</v>
      </c>
      <c r="D110" s="25">
        <v>0.25828627881990374</v>
      </c>
      <c r="E110" s="25">
        <v>1.0579269853261408E-5</v>
      </c>
      <c r="F110" s="21"/>
      <c r="G110" s="25" t="s">
        <v>44</v>
      </c>
      <c r="H110" s="25">
        <v>-2.0353727142007796</v>
      </c>
      <c r="I110" s="25">
        <v>0.47580891691553301</v>
      </c>
      <c r="J110" s="25">
        <v>1.8882552289767318E-5</v>
      </c>
      <c r="K110" s="25">
        <v>1.278260772704382</v>
      </c>
      <c r="L110" s="25">
        <v>0.42458891865844411</v>
      </c>
      <c r="M110" s="25">
        <v>2.6074547585732688E-3</v>
      </c>
    </row>
    <row r="111" spans="1:13" x14ac:dyDescent="0.35">
      <c r="A111" s="27"/>
      <c r="B111" s="18" t="s">
        <v>45</v>
      </c>
      <c r="C111" s="25">
        <v>-0.87950547406873203</v>
      </c>
      <c r="D111" s="25">
        <v>0.27631783982889974</v>
      </c>
      <c r="E111" s="25">
        <v>1.4578350468572587E-3</v>
      </c>
      <c r="F111" s="21"/>
      <c r="G111" s="25" t="s">
        <v>45</v>
      </c>
      <c r="H111" s="25">
        <v>-1.5169755428912586</v>
      </c>
      <c r="I111" s="25">
        <v>0.50786197362944674</v>
      </c>
      <c r="J111" s="25">
        <v>2.8174455196428028E-3</v>
      </c>
      <c r="K111" s="25">
        <v>1.0965724576103213</v>
      </c>
      <c r="L111" s="25">
        <v>0.45875801971659802</v>
      </c>
      <c r="M111" s="25">
        <v>1.6834299248047468E-2</v>
      </c>
    </row>
    <row r="112" spans="1:13" x14ac:dyDescent="0.35">
      <c r="A112" s="27"/>
      <c r="B112" s="18" t="s">
        <v>46</v>
      </c>
      <c r="C112" s="25">
        <v>-1.1584280084426515</v>
      </c>
      <c r="D112" s="25">
        <v>0.26097026293720443</v>
      </c>
      <c r="E112" s="25">
        <v>9.0408372117600777E-6</v>
      </c>
      <c r="F112" s="21"/>
      <c r="G112" s="25" t="s">
        <v>46</v>
      </c>
      <c r="H112" s="25">
        <v>-1.85625444608235</v>
      </c>
      <c r="I112" s="25">
        <v>0.47184302799355915</v>
      </c>
      <c r="J112" s="25">
        <v>8.3526114728948997E-5</v>
      </c>
      <c r="K112" s="25">
        <v>0.5468010061364097</v>
      </c>
      <c r="L112" s="25">
        <v>0.70730469290050058</v>
      </c>
      <c r="M112" s="25">
        <v>0.43947679855836208</v>
      </c>
    </row>
    <row r="113" spans="1:13" x14ac:dyDescent="0.35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</row>
    <row r="114" spans="1:13" x14ac:dyDescent="0.35">
      <c r="A114" s="27"/>
      <c r="B114" s="18" t="s">
        <v>13</v>
      </c>
      <c r="C114" s="18"/>
      <c r="D114" s="18"/>
      <c r="E114" s="18"/>
      <c r="F114" s="27"/>
      <c r="G114" s="18" t="s">
        <v>13</v>
      </c>
      <c r="H114" s="18"/>
      <c r="I114" s="18"/>
      <c r="J114" s="18"/>
      <c r="K114" s="18"/>
      <c r="L114" s="18"/>
      <c r="M114" s="18"/>
    </row>
    <row r="115" spans="1:13" x14ac:dyDescent="0.35">
      <c r="A115" s="27"/>
      <c r="B115" s="18" t="s">
        <v>14</v>
      </c>
      <c r="C115" s="24">
        <v>-1233.2232933256935</v>
      </c>
      <c r="D115" s="24"/>
      <c r="E115" s="24"/>
      <c r="F115" s="20"/>
      <c r="G115" s="24" t="s">
        <v>14</v>
      </c>
      <c r="H115" s="24">
        <v>-1233.2232933256935</v>
      </c>
      <c r="I115" s="18"/>
      <c r="J115" s="18"/>
      <c r="K115" s="18"/>
      <c r="L115" s="18"/>
      <c r="M115" s="18"/>
    </row>
    <row r="116" spans="1:13" x14ac:dyDescent="0.35">
      <c r="A116" s="27"/>
      <c r="B116" s="18" t="s">
        <v>15</v>
      </c>
      <c r="C116" s="24">
        <v>-1004.4375869547442</v>
      </c>
      <c r="D116" s="24"/>
      <c r="E116" s="24"/>
      <c r="F116" s="20"/>
      <c r="G116" s="24" t="s">
        <v>15</v>
      </c>
      <c r="H116" s="24">
        <v>-962.81366116483184</v>
      </c>
      <c r="I116" s="18"/>
      <c r="J116" s="18"/>
      <c r="K116" s="18"/>
      <c r="L116" s="18"/>
      <c r="M116" s="18"/>
    </row>
    <row r="117" spans="1:13" x14ac:dyDescent="0.35">
      <c r="A117" s="27"/>
      <c r="B117" s="18" t="s">
        <v>16</v>
      </c>
      <c r="C117" s="25">
        <v>0.18551847634500296</v>
      </c>
      <c r="D117" s="25"/>
      <c r="E117" s="25"/>
      <c r="F117" s="21"/>
      <c r="G117" s="25" t="s">
        <v>16</v>
      </c>
      <c r="H117" s="25">
        <v>0.21927061678476312</v>
      </c>
      <c r="I117" s="18"/>
      <c r="J117" s="18"/>
      <c r="K117" s="18"/>
      <c r="L117" s="18"/>
      <c r="M117" s="18"/>
    </row>
    <row r="118" spans="1:13" x14ac:dyDescent="0.35">
      <c r="A118" s="27"/>
      <c r="B118" s="18" t="s">
        <v>17</v>
      </c>
      <c r="C118" s="25">
        <v>0.43363969173779249</v>
      </c>
      <c r="D118" s="21"/>
      <c r="E118" s="21"/>
      <c r="F118" s="21"/>
      <c r="G118" s="25" t="s">
        <v>17</v>
      </c>
      <c r="H118" s="25">
        <v>0.45005532706516166</v>
      </c>
      <c r="I118" s="27"/>
      <c r="J118" s="27"/>
      <c r="K118" s="27"/>
      <c r="L118" s="27"/>
      <c r="M118" s="27"/>
    </row>
    <row r="119" spans="1:13" x14ac:dyDescent="0.35">
      <c r="A119" s="27"/>
      <c r="B119" s="18" t="s">
        <v>18</v>
      </c>
      <c r="C119" s="25">
        <v>1.7926339200780916</v>
      </c>
      <c r="D119" s="21"/>
      <c r="E119" s="21"/>
      <c r="F119" s="21"/>
      <c r="G119" s="25" t="s">
        <v>18</v>
      </c>
      <c r="H119" s="25">
        <v>1.7647278546225904</v>
      </c>
      <c r="I119" s="27"/>
      <c r="J119" s="27"/>
      <c r="K119" s="27"/>
      <c r="L119" s="27"/>
      <c r="M119" s="27"/>
    </row>
    <row r="120" spans="1:13" x14ac:dyDescent="0.35">
      <c r="A120" s="27"/>
      <c r="B120" s="18" t="s">
        <v>19</v>
      </c>
      <c r="C120" s="18">
        <v>1148</v>
      </c>
      <c r="D120" s="27"/>
      <c r="E120" s="27"/>
      <c r="F120" s="27"/>
      <c r="G120" s="18" t="s">
        <v>19</v>
      </c>
      <c r="H120" s="18">
        <v>1148</v>
      </c>
      <c r="I120" s="27"/>
      <c r="J120" s="27"/>
      <c r="K120" s="27"/>
      <c r="L120" s="27"/>
      <c r="M120" s="27"/>
    </row>
    <row r="121" spans="1:13" x14ac:dyDescent="0.35">
      <c r="A121" s="27"/>
      <c r="B121" s="18" t="s">
        <v>20</v>
      </c>
      <c r="C121" s="18">
        <v>24</v>
      </c>
      <c r="D121" s="27"/>
      <c r="E121" s="27"/>
      <c r="F121" s="27"/>
      <c r="G121" s="18" t="s">
        <v>20</v>
      </c>
      <c r="H121" s="18">
        <v>48</v>
      </c>
      <c r="I121" s="27"/>
      <c r="J121" s="27"/>
      <c r="K121" s="27"/>
      <c r="L121" s="27"/>
      <c r="M121" s="27"/>
    </row>
  </sheetData>
  <mergeCells count="2">
    <mergeCell ref="Q4:S4"/>
    <mergeCell ref="V4:X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Baseline models</vt:lpstr>
      <vt:lpstr>Interactions with use</vt:lpstr>
      <vt:lpstr>Dummy-coded distance</vt:lpstr>
      <vt:lpstr>SMNL &amp; GMXL models</vt:lpstr>
      <vt:lpstr>Ordered probit models</vt:lpstr>
      <vt:lpstr>Larger sample p-values</vt:lpstr>
      <vt:lpstr>4 CT vs 8 CT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Mikołaj Czajkowski</cp:lastModifiedBy>
  <dcterms:created xsi:type="dcterms:W3CDTF">2016-05-13T13:25:37Z</dcterms:created>
  <dcterms:modified xsi:type="dcterms:W3CDTF">2016-06-09T13:19:51Z</dcterms:modified>
</cp:coreProperties>
</file>