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sergios_olives\"/>
    </mc:Choice>
  </mc:AlternateContent>
  <xr:revisionPtr revIDLastSave="0" documentId="13_ncr:1_{CDF8F080-BA28-40BF-A560-35680D28043C}" xr6:coauthVersionLast="36" xr6:coauthVersionMax="36" xr10:uidLastSave="{00000000-0000-0000-0000-000000000000}"/>
  <bookViews>
    <workbookView xWindow="20010" yWindow="0" windowWidth="36690" windowHeight="17450" activeTab="3" xr2:uid="{407B92B8-6A77-4172-A696-7BCBDB101965}"/>
  </bookViews>
  <sheets>
    <sheet name="MXL - raw results" sheetId="1" r:id="rId1"/>
    <sheet name="MXL - WTP comparisons" sheetId="2" r:id="rId2"/>
    <sheet name="LML models" sheetId="3" r:id="rId3"/>
    <sheet name="LML - WTP comparisons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4" l="1"/>
  <c r="K5" i="4"/>
  <c r="P6" i="4"/>
  <c r="P7" i="4"/>
  <c r="P8" i="4"/>
  <c r="P9" i="4"/>
  <c r="P10" i="4"/>
  <c r="P11" i="4"/>
  <c r="P12" i="4"/>
  <c r="P13" i="4"/>
  <c r="P14" i="4"/>
  <c r="P15" i="4"/>
  <c r="P16" i="4"/>
  <c r="P5" i="4"/>
  <c r="U5" i="4"/>
  <c r="S5" i="4"/>
  <c r="D103" i="4"/>
  <c r="E103" i="4"/>
  <c r="F103" i="4"/>
  <c r="G103" i="4"/>
  <c r="D104" i="4"/>
  <c r="E104" i="4"/>
  <c r="F104" i="4"/>
  <c r="G104" i="4"/>
  <c r="D105" i="4"/>
  <c r="E105" i="4"/>
  <c r="F105" i="4"/>
  <c r="G105" i="4"/>
  <c r="D106" i="4"/>
  <c r="E106" i="4"/>
  <c r="F106" i="4"/>
  <c r="G106" i="4"/>
  <c r="D107" i="4"/>
  <c r="E107" i="4"/>
  <c r="F107" i="4"/>
  <c r="G107" i="4"/>
  <c r="D108" i="4"/>
  <c r="E108" i="4"/>
  <c r="F108" i="4"/>
  <c r="G108" i="4"/>
  <c r="D109" i="4"/>
  <c r="E109" i="4"/>
  <c r="F109" i="4"/>
  <c r="G109" i="4"/>
  <c r="D110" i="4"/>
  <c r="E110" i="4"/>
  <c r="F110" i="4"/>
  <c r="G110" i="4"/>
  <c r="D111" i="4"/>
  <c r="E111" i="4"/>
  <c r="F111" i="4"/>
  <c r="G111" i="4"/>
  <c r="D112" i="4"/>
  <c r="E112" i="4"/>
  <c r="F112" i="4"/>
  <c r="G112" i="4"/>
  <c r="D113" i="4"/>
  <c r="E113" i="4"/>
  <c r="F113" i="4"/>
  <c r="G113" i="4"/>
  <c r="E102" i="4"/>
  <c r="F102" i="4"/>
  <c r="G102" i="4"/>
  <c r="D102" i="4"/>
  <c r="S6" i="2" l="1"/>
  <c r="U6" i="2"/>
  <c r="S7" i="2"/>
  <c r="U7" i="2"/>
  <c r="S8" i="2"/>
  <c r="U8" i="2"/>
  <c r="S9" i="2"/>
  <c r="U9" i="2"/>
  <c r="S10" i="2"/>
  <c r="U10" i="2"/>
  <c r="S11" i="2"/>
  <c r="U11" i="2"/>
  <c r="S12" i="2"/>
  <c r="U12" i="2"/>
  <c r="S13" i="2"/>
  <c r="U13" i="2"/>
  <c r="S14" i="2"/>
  <c r="U14" i="2"/>
  <c r="S15" i="2"/>
  <c r="U15" i="2"/>
  <c r="S16" i="2"/>
  <c r="U16" i="2"/>
  <c r="U5" i="2"/>
  <c r="S5" i="2"/>
  <c r="N6" i="2"/>
  <c r="P6" i="2"/>
  <c r="N7" i="2"/>
  <c r="P7" i="2"/>
  <c r="N8" i="2"/>
  <c r="P8" i="2"/>
  <c r="N9" i="2"/>
  <c r="P9" i="2"/>
  <c r="N10" i="2"/>
  <c r="P10" i="2"/>
  <c r="N11" i="2"/>
  <c r="P11" i="2"/>
  <c r="N12" i="2"/>
  <c r="P12" i="2"/>
  <c r="N13" i="2"/>
  <c r="P13" i="2"/>
  <c r="N14" i="2"/>
  <c r="P14" i="2"/>
  <c r="N15" i="2"/>
  <c r="P15" i="2"/>
  <c r="N16" i="2"/>
  <c r="P16" i="2"/>
  <c r="P5" i="2"/>
  <c r="N5" i="2"/>
  <c r="I6" i="2"/>
  <c r="K6" i="2"/>
  <c r="I7" i="2"/>
  <c r="K7" i="2"/>
  <c r="I8" i="2"/>
  <c r="K8" i="2"/>
  <c r="I9" i="2"/>
  <c r="K9" i="2"/>
  <c r="I10" i="2"/>
  <c r="K10" i="2"/>
  <c r="I11" i="2"/>
  <c r="K11" i="2"/>
  <c r="I12" i="2"/>
  <c r="K12" i="2"/>
  <c r="I13" i="2"/>
  <c r="K13" i="2"/>
  <c r="I14" i="2"/>
  <c r="K14" i="2"/>
  <c r="I15" i="2"/>
  <c r="K15" i="2"/>
  <c r="I16" i="2"/>
  <c r="K16" i="2"/>
  <c r="K5" i="2"/>
  <c r="I5" i="2"/>
  <c r="F6" i="2"/>
  <c r="F7" i="2"/>
  <c r="F8" i="2"/>
  <c r="F9" i="2"/>
  <c r="F10" i="2"/>
  <c r="F11" i="2"/>
  <c r="F12" i="2"/>
  <c r="F13" i="2"/>
  <c r="F14" i="2"/>
  <c r="F15" i="2"/>
  <c r="F16" i="2"/>
  <c r="F5" i="2"/>
  <c r="D6" i="2"/>
  <c r="D7" i="2"/>
  <c r="D8" i="2"/>
  <c r="D9" i="2"/>
  <c r="D10" i="2"/>
  <c r="D11" i="2"/>
  <c r="D12" i="2"/>
  <c r="D13" i="2"/>
  <c r="D14" i="2"/>
  <c r="D15" i="2"/>
  <c r="D16" i="2"/>
  <c r="D5" i="2"/>
  <c r="E85" i="4" l="1"/>
  <c r="F85" i="4"/>
  <c r="G85" i="4"/>
  <c r="E86" i="4"/>
  <c r="F86" i="4"/>
  <c r="G86" i="4"/>
  <c r="E87" i="4"/>
  <c r="F87" i="4"/>
  <c r="G87" i="4"/>
  <c r="E88" i="4"/>
  <c r="F88" i="4"/>
  <c r="G88" i="4"/>
  <c r="E89" i="4"/>
  <c r="F89" i="4"/>
  <c r="G89" i="4"/>
  <c r="E90" i="4"/>
  <c r="F90" i="4"/>
  <c r="G90" i="4"/>
  <c r="E91" i="4"/>
  <c r="F91" i="4"/>
  <c r="G91" i="4"/>
  <c r="E92" i="4"/>
  <c r="F92" i="4"/>
  <c r="G92" i="4"/>
  <c r="E93" i="4"/>
  <c r="F93" i="4"/>
  <c r="G93" i="4"/>
  <c r="E94" i="4"/>
  <c r="F94" i="4"/>
  <c r="G94" i="4"/>
  <c r="E95" i="4"/>
  <c r="F95" i="4"/>
  <c r="G95" i="4"/>
  <c r="E96" i="4"/>
  <c r="F96" i="4"/>
  <c r="G96" i="4"/>
  <c r="D86" i="4"/>
  <c r="D87" i="4"/>
  <c r="D88" i="4"/>
  <c r="D89" i="4"/>
  <c r="N9" i="4" s="1"/>
  <c r="D90" i="4"/>
  <c r="N10" i="4" s="1"/>
  <c r="D91" i="4"/>
  <c r="N11" i="4" s="1"/>
  <c r="D92" i="4"/>
  <c r="D93" i="4"/>
  <c r="D94" i="4"/>
  <c r="N14" i="4" s="1"/>
  <c r="D95" i="4"/>
  <c r="N15" i="4" s="1"/>
  <c r="D96" i="4"/>
  <c r="N16" i="4" s="1"/>
  <c r="D85" i="4"/>
  <c r="N5" i="4" s="1"/>
  <c r="E68" i="4"/>
  <c r="F68" i="4"/>
  <c r="G68" i="4"/>
  <c r="E69" i="4"/>
  <c r="F69" i="4"/>
  <c r="G69" i="4"/>
  <c r="E70" i="4"/>
  <c r="F70" i="4"/>
  <c r="G70" i="4"/>
  <c r="E71" i="4"/>
  <c r="F71" i="4"/>
  <c r="G71" i="4"/>
  <c r="E72" i="4"/>
  <c r="F72" i="4"/>
  <c r="G72" i="4"/>
  <c r="E73" i="4"/>
  <c r="F73" i="4"/>
  <c r="G73" i="4"/>
  <c r="E74" i="4"/>
  <c r="F74" i="4"/>
  <c r="G74" i="4"/>
  <c r="E75" i="4"/>
  <c r="F75" i="4"/>
  <c r="G75" i="4"/>
  <c r="E76" i="4"/>
  <c r="F76" i="4"/>
  <c r="G76" i="4"/>
  <c r="E77" i="4"/>
  <c r="F77" i="4"/>
  <c r="G77" i="4"/>
  <c r="E78" i="4"/>
  <c r="F78" i="4"/>
  <c r="G78" i="4"/>
  <c r="E79" i="4"/>
  <c r="F79" i="4"/>
  <c r="G79" i="4"/>
  <c r="D69" i="4"/>
  <c r="D70" i="4"/>
  <c r="D71" i="4"/>
  <c r="D72" i="4"/>
  <c r="D73" i="4"/>
  <c r="D74" i="4"/>
  <c r="D75" i="4"/>
  <c r="D76" i="4"/>
  <c r="D77" i="4"/>
  <c r="D78" i="4"/>
  <c r="D79" i="4"/>
  <c r="D68" i="4"/>
  <c r="V16" i="2"/>
  <c r="T16" i="2" s="1"/>
  <c r="V6" i="2"/>
  <c r="T6" i="2" s="1"/>
  <c r="V7" i="2"/>
  <c r="T7" i="2" s="1"/>
  <c r="V8" i="2"/>
  <c r="T8" i="2" s="1"/>
  <c r="V9" i="2"/>
  <c r="T9" i="2" s="1"/>
  <c r="V10" i="2"/>
  <c r="T10" i="2" s="1"/>
  <c r="V11" i="2"/>
  <c r="T11" i="2" s="1"/>
  <c r="V12" i="2"/>
  <c r="T12" i="2" s="1"/>
  <c r="V13" i="2"/>
  <c r="T13" i="2" s="1"/>
  <c r="V14" i="2"/>
  <c r="T14" i="2" s="1"/>
  <c r="V15" i="2"/>
  <c r="T15" i="2" s="1"/>
  <c r="Q6" i="2"/>
  <c r="O6" i="2" s="1"/>
  <c r="Q7" i="2"/>
  <c r="O7" i="2" s="1"/>
  <c r="Q8" i="2"/>
  <c r="O8" i="2" s="1"/>
  <c r="Q9" i="2"/>
  <c r="O9" i="2" s="1"/>
  <c r="Q10" i="2"/>
  <c r="O10" i="2" s="1"/>
  <c r="Q11" i="2"/>
  <c r="O11" i="2" s="1"/>
  <c r="Q12" i="2"/>
  <c r="O12" i="2" s="1"/>
  <c r="Q13" i="2"/>
  <c r="O13" i="2" s="1"/>
  <c r="Q14" i="2"/>
  <c r="O14" i="2" s="1"/>
  <c r="Q15" i="2"/>
  <c r="O15" i="2" s="1"/>
  <c r="Q16" i="2"/>
  <c r="O16" i="2" s="1"/>
  <c r="E34" i="4"/>
  <c r="F34" i="4"/>
  <c r="G34" i="4"/>
  <c r="E35" i="4"/>
  <c r="F35" i="4"/>
  <c r="G35" i="4"/>
  <c r="E36" i="4"/>
  <c r="F36" i="4"/>
  <c r="U7" i="4" s="1"/>
  <c r="G36" i="4"/>
  <c r="E37" i="4"/>
  <c r="F37" i="4"/>
  <c r="U8" i="4" s="1"/>
  <c r="G37" i="4"/>
  <c r="E38" i="4"/>
  <c r="F38" i="4"/>
  <c r="G38" i="4"/>
  <c r="E39" i="4"/>
  <c r="F39" i="4"/>
  <c r="U10" i="4" s="1"/>
  <c r="G39" i="4"/>
  <c r="E40" i="4"/>
  <c r="F40" i="4"/>
  <c r="U11" i="4" s="1"/>
  <c r="G40" i="4"/>
  <c r="E41" i="4"/>
  <c r="F41" i="4"/>
  <c r="U12" i="4" s="1"/>
  <c r="G41" i="4"/>
  <c r="E42" i="4"/>
  <c r="F42" i="4"/>
  <c r="U13" i="4" s="1"/>
  <c r="G42" i="4"/>
  <c r="E43" i="4"/>
  <c r="F43" i="4"/>
  <c r="U14" i="4" s="1"/>
  <c r="G43" i="4"/>
  <c r="E44" i="4"/>
  <c r="F44" i="4"/>
  <c r="U15" i="4" s="1"/>
  <c r="G44" i="4"/>
  <c r="E45" i="4"/>
  <c r="F45" i="4"/>
  <c r="U16" i="4" s="1"/>
  <c r="G45" i="4"/>
  <c r="D35" i="4"/>
  <c r="S6" i="4" s="1"/>
  <c r="D36" i="4"/>
  <c r="S7" i="4" s="1"/>
  <c r="D37" i="4"/>
  <c r="S8" i="4" s="1"/>
  <c r="D38" i="4"/>
  <c r="S9" i="4" s="1"/>
  <c r="D39" i="4"/>
  <c r="S10" i="4" s="1"/>
  <c r="D40" i="4"/>
  <c r="S11" i="4" s="1"/>
  <c r="D41" i="4"/>
  <c r="D42" i="4"/>
  <c r="S13" i="4" s="1"/>
  <c r="D43" i="4"/>
  <c r="S14" i="4" s="1"/>
  <c r="D44" i="4"/>
  <c r="S15" i="4" s="1"/>
  <c r="D45" i="4"/>
  <c r="S16" i="4" s="1"/>
  <c r="D34" i="4"/>
  <c r="F52" i="4"/>
  <c r="F6" i="4" s="1"/>
  <c r="G52" i="4"/>
  <c r="F53" i="4"/>
  <c r="F7" i="4" s="1"/>
  <c r="G53" i="4"/>
  <c r="F54" i="4"/>
  <c r="F8" i="4" s="1"/>
  <c r="G54" i="4"/>
  <c r="F55" i="4"/>
  <c r="F9" i="4" s="1"/>
  <c r="G55" i="4"/>
  <c r="F56" i="4"/>
  <c r="F10" i="4" s="1"/>
  <c r="G56" i="4"/>
  <c r="F57" i="4"/>
  <c r="F11" i="4" s="1"/>
  <c r="G57" i="4"/>
  <c r="F58" i="4"/>
  <c r="F12" i="4" s="1"/>
  <c r="G58" i="4"/>
  <c r="F59" i="4"/>
  <c r="F13" i="4" s="1"/>
  <c r="G59" i="4"/>
  <c r="F60" i="4"/>
  <c r="F14" i="4" s="1"/>
  <c r="G60" i="4"/>
  <c r="F61" i="4"/>
  <c r="F15" i="4" s="1"/>
  <c r="G61" i="4"/>
  <c r="F62" i="4"/>
  <c r="F16" i="4" s="1"/>
  <c r="G62" i="4"/>
  <c r="G51" i="4"/>
  <c r="E51" i="4"/>
  <c r="F51" i="4"/>
  <c r="E52" i="4"/>
  <c r="E53" i="4"/>
  <c r="E54" i="4"/>
  <c r="E55" i="4"/>
  <c r="E56" i="4"/>
  <c r="E57" i="4"/>
  <c r="E58" i="4"/>
  <c r="E59" i="4"/>
  <c r="E60" i="4"/>
  <c r="E61" i="4"/>
  <c r="E62" i="4"/>
  <c r="D52" i="4"/>
  <c r="D53" i="4"/>
  <c r="D54" i="4"/>
  <c r="D55" i="4"/>
  <c r="D56" i="4"/>
  <c r="D57" i="4"/>
  <c r="D58" i="4"/>
  <c r="D59" i="4"/>
  <c r="D60" i="4"/>
  <c r="D14" i="4" s="1"/>
  <c r="D61" i="4"/>
  <c r="D62" i="4"/>
  <c r="D51" i="4"/>
  <c r="V13" i="4" l="1"/>
  <c r="T13" i="4" s="1"/>
  <c r="N12" i="4"/>
  <c r="K6" i="4"/>
  <c r="N8" i="4"/>
  <c r="D15" i="4"/>
  <c r="V15" i="4"/>
  <c r="T15" i="4" s="1"/>
  <c r="N13" i="4"/>
  <c r="V10" i="4"/>
  <c r="T10" i="4" s="1"/>
  <c r="V11" i="4"/>
  <c r="T11" i="4" s="1"/>
  <c r="K15" i="4"/>
  <c r="K14" i="4"/>
  <c r="L14" i="4" s="1"/>
  <c r="J14" i="4" s="1"/>
  <c r="D11" i="4"/>
  <c r="S12" i="4"/>
  <c r="V12" i="4" s="1"/>
  <c r="T12" i="4" s="1"/>
  <c r="V16" i="4"/>
  <c r="T16" i="4" s="1"/>
  <c r="V8" i="4"/>
  <c r="T8" i="4" s="1"/>
  <c r="V7" i="4"/>
  <c r="T7" i="4" s="1"/>
  <c r="V14" i="4"/>
  <c r="T14" i="4" s="1"/>
  <c r="N7" i="4"/>
  <c r="Q8" i="4"/>
  <c r="O8" i="4" s="1"/>
  <c r="U9" i="4"/>
  <c r="V9" i="4" s="1"/>
  <c r="T9" i="4" s="1"/>
  <c r="K7" i="4"/>
  <c r="Q15" i="4"/>
  <c r="O15" i="4" s="1"/>
  <c r="N6" i="4"/>
  <c r="D8" i="4"/>
  <c r="K9" i="4"/>
  <c r="Q16" i="4"/>
  <c r="O16" i="4" s="1"/>
  <c r="D7" i="4"/>
  <c r="Q14" i="4"/>
  <c r="O14" i="4" s="1"/>
  <c r="U6" i="4"/>
  <c r="V6" i="4" s="1"/>
  <c r="T6" i="4" s="1"/>
  <c r="Q13" i="4"/>
  <c r="O13" i="4" s="1"/>
  <c r="Q11" i="4"/>
  <c r="O11" i="4" s="1"/>
  <c r="Q12" i="4"/>
  <c r="O12" i="4" s="1"/>
  <c r="Q10" i="4"/>
  <c r="O10" i="4" s="1"/>
  <c r="Q9" i="4"/>
  <c r="O9" i="4" s="1"/>
  <c r="K12" i="4"/>
  <c r="I7" i="4"/>
  <c r="I6" i="4"/>
  <c r="L6" i="4" s="1"/>
  <c r="J6" i="4" s="1"/>
  <c r="D10" i="4"/>
  <c r="D9" i="4"/>
  <c r="D6" i="4"/>
  <c r="G6" i="4" s="1"/>
  <c r="E6" i="4" s="1"/>
  <c r="I8" i="4"/>
  <c r="D16" i="4"/>
  <c r="D13" i="4"/>
  <c r="I9" i="4"/>
  <c r="D12" i="4"/>
  <c r="K11" i="4"/>
  <c r="V5" i="4"/>
  <c r="T5" i="4" s="1"/>
  <c r="D5" i="4"/>
  <c r="I13" i="4"/>
  <c r="K8" i="4"/>
  <c r="I12" i="4"/>
  <c r="I14" i="4"/>
  <c r="G14" i="4"/>
  <c r="E14" i="4" s="1"/>
  <c r="I5" i="4"/>
  <c r="G15" i="4"/>
  <c r="E15" i="4" s="1"/>
  <c r="I15" i="4"/>
  <c r="G11" i="4"/>
  <c r="E11" i="4" s="1"/>
  <c r="I11" i="4"/>
  <c r="I16" i="4"/>
  <c r="I10" i="4"/>
  <c r="K10" i="4"/>
  <c r="K13" i="4"/>
  <c r="K16" i="4"/>
  <c r="V5" i="2"/>
  <c r="Q5" i="2"/>
  <c r="L16" i="2"/>
  <c r="J16" i="2" s="1"/>
  <c r="L15" i="2"/>
  <c r="J15" i="2" s="1"/>
  <c r="L14" i="2"/>
  <c r="J14" i="2" s="1"/>
  <c r="L13" i="2"/>
  <c r="J13" i="2" s="1"/>
  <c r="L12" i="2"/>
  <c r="J12" i="2" s="1"/>
  <c r="L11" i="2"/>
  <c r="J11" i="2" s="1"/>
  <c r="L10" i="2"/>
  <c r="J10" i="2" s="1"/>
  <c r="L9" i="2"/>
  <c r="J9" i="2" s="1"/>
  <c r="L8" i="2"/>
  <c r="J8" i="2" s="1"/>
  <c r="L7" i="2"/>
  <c r="J7" i="2" s="1"/>
  <c r="L6" i="2"/>
  <c r="J6" i="2" s="1"/>
  <c r="L5" i="2"/>
  <c r="G6" i="2"/>
  <c r="G7" i="2"/>
  <c r="G8" i="2"/>
  <c r="G9" i="2"/>
  <c r="G10" i="2"/>
  <c r="G11" i="2"/>
  <c r="G12" i="2"/>
  <c r="G13" i="2"/>
  <c r="G14" i="2"/>
  <c r="G15" i="2"/>
  <c r="G16" i="2"/>
  <c r="G5" i="2"/>
  <c r="L15" i="4" l="1"/>
  <c r="J15" i="4" s="1"/>
  <c r="Q6" i="4"/>
  <c r="O6" i="4" s="1"/>
  <c r="L9" i="4"/>
  <c r="J9" i="4" s="1"/>
  <c r="Q7" i="4"/>
  <c r="O7" i="4" s="1"/>
  <c r="L7" i="4"/>
  <c r="J7" i="4" s="1"/>
  <c r="L12" i="4"/>
  <c r="J12" i="4" s="1"/>
  <c r="G9" i="4"/>
  <c r="E9" i="4" s="1"/>
  <c r="G8" i="4"/>
  <c r="E8" i="4" s="1"/>
  <c r="G7" i="4"/>
  <c r="E7" i="4" s="1"/>
  <c r="L8" i="4"/>
  <c r="J8" i="4" s="1"/>
  <c r="L5" i="4"/>
  <c r="J5" i="4" s="1"/>
  <c r="Q5" i="4"/>
  <c r="O5" i="4" s="1"/>
  <c r="G12" i="4"/>
  <c r="E12" i="4" s="1"/>
  <c r="G16" i="4"/>
  <c r="E16" i="4" s="1"/>
  <c r="G10" i="4"/>
  <c r="E10" i="4" s="1"/>
  <c r="G13" i="4"/>
  <c r="E13" i="4" s="1"/>
  <c r="L11" i="4"/>
  <c r="J11" i="4" s="1"/>
  <c r="L13" i="4"/>
  <c r="J13" i="4" s="1"/>
  <c r="G5" i="4"/>
  <c r="E5" i="4" s="1"/>
  <c r="L16" i="4"/>
  <c r="J16" i="4" s="1"/>
  <c r="L10" i="4"/>
  <c r="J10" i="4" s="1"/>
  <c r="E6" i="2"/>
  <c r="E7" i="2"/>
  <c r="E8" i="2"/>
  <c r="E9" i="2"/>
  <c r="E10" i="2"/>
  <c r="E11" i="2"/>
  <c r="E12" i="2"/>
  <c r="E13" i="2"/>
  <c r="E14" i="2"/>
  <c r="E15" i="2"/>
  <c r="E16" i="2"/>
  <c r="E5" i="2"/>
  <c r="T5" i="2" l="1"/>
  <c r="O5" i="2"/>
  <c r="J5" i="2" l="1"/>
</calcChain>
</file>

<file path=xl/sharedStrings.xml><?xml version="1.0" encoding="utf-8"?>
<sst xmlns="http://schemas.openxmlformats.org/spreadsheetml/2006/main" count="2589" uniqueCount="98">
  <si>
    <t>MNL</t>
  </si>
  <si>
    <t>in WTP-space</t>
  </si>
  <si>
    <t>var.</t>
  </si>
  <si>
    <t>coef.</t>
  </si>
  <si>
    <t>sign.</t>
  </si>
  <si>
    <t>st.err.</t>
  </si>
  <si>
    <t>p-value</t>
  </si>
  <si>
    <t>ASC - Status quo</t>
  </si>
  <si>
    <t>***</t>
  </si>
  <si>
    <t>Tackling climate change - medium (vs. low)</t>
  </si>
  <si>
    <t>Tackling climate change - high (vs. low)</t>
  </si>
  <si>
    <t>Biodiversity - medium (vs. low)</t>
  </si>
  <si>
    <t>Biodiversity - high (vs. low)</t>
  </si>
  <si>
    <t>Risk of pollution of water resources - medium (vs. low)</t>
  </si>
  <si>
    <t>Risk of pollution of water resources - high (vs. low)</t>
  </si>
  <si>
    <t>Soil erosion - medium (vs. low)</t>
  </si>
  <si>
    <t>Soil erosion - high (vs. low)</t>
  </si>
  <si>
    <t>Agricultural employment - 5% increase</t>
  </si>
  <si>
    <t>Agricultural employment - 10% increase</t>
  </si>
  <si>
    <t>- Cost (10 EUR / year)</t>
  </si>
  <si>
    <t>Model diagnostics</t>
  </si>
  <si>
    <t>LL at convergence</t>
  </si>
  <si>
    <t>LL at constant(s) only</t>
  </si>
  <si>
    <t>McFadden's pseudo-R²</t>
  </si>
  <si>
    <t>Ben-Akiva-Lerman's pseudo-R²</t>
  </si>
  <si>
    <r>
      <t>AIC/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</si>
  <si>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BIC/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</si>
  <si>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</si>
  <si>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</si>
  <si>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</si>
  <si>
    <t xml:space="preserve"> </t>
  </si>
  <si>
    <t>Estimation method</t>
  </si>
  <si>
    <t>maximum likelihood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</si>
  <si>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</si>
  <si>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</si>
  <si>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</si>
  <si>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</si>
  <si>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</si>
  <si>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</si>
  <si>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t>MXL_d</t>
  </si>
  <si>
    <t>Means</t>
  </si>
  <si>
    <t>Standard Deviations</t>
  </si>
  <si>
    <t>dist.</t>
  </si>
  <si>
    <t>n</t>
  </si>
  <si>
    <t xml:space="preserve">   </t>
  </si>
  <si>
    <t xml:space="preserve">** </t>
  </si>
  <si>
    <t xml:space="preserve">*  </t>
  </si>
  <si>
    <t>l</t>
  </si>
  <si>
    <t>simulated maximum likelihood</t>
  </si>
  <si>
    <t>Simulation with</t>
  </si>
  <si>
    <t>10000 Sobol draws with random linear scramble and random digital shift (skip = 1; leap = 0)</t>
  </si>
  <si>
    <t>MXL</t>
  </si>
  <si>
    <t>Y1 - SB30</t>
  </si>
  <si>
    <t>Y1 - SB70</t>
  </si>
  <si>
    <t>Y1 - SB100</t>
  </si>
  <si>
    <t>Y3 - SB30</t>
  </si>
  <si>
    <t>Y3 - SB70</t>
  </si>
  <si>
    <t>Y3 - SB100</t>
  </si>
  <si>
    <r>
      <t>AIC/</t>
    </r>
    <r>
      <rPr>
        <i/>
        <sz val="11"/>
        <color indexed="8"/>
        <rFont val="Calibri"/>
        <family val="2"/>
        <charset val="238"/>
      </rPr>
      <t>n</t>
    </r>
  </si>
  <si>
    <r>
      <t>BIC/</t>
    </r>
    <r>
      <rPr>
        <i/>
        <sz val="11"/>
        <color indexed="8"/>
        <rFont val="Calibri"/>
        <family val="2"/>
        <charset val="238"/>
      </rPr>
      <t>n</t>
    </r>
  </si>
  <si>
    <t>Y3</t>
  </si>
  <si>
    <t>Difference</t>
  </si>
  <si>
    <t>Y3 vs. Y3SB30</t>
  </si>
  <si>
    <t>Y3 vs. Y3SB70</t>
  </si>
  <si>
    <t>Y3 vs. Y3SB100</t>
  </si>
  <si>
    <t>- Cost (10 EUR / year) - should not be compared between models</t>
  </si>
  <si>
    <t>Y3 - SB0</t>
  </si>
  <si>
    <t>NaN</t>
  </si>
  <si>
    <t>NOrder</t>
  </si>
  <si>
    <t>Dist</t>
  </si>
  <si>
    <t>FullCov</t>
  </si>
  <si>
    <t>LL</t>
  </si>
  <si>
    <t>param.</t>
  </si>
  <si>
    <t>AIC/n</t>
  </si>
  <si>
    <t>BIC/n</t>
  </si>
  <si>
    <t>SB 0</t>
  </si>
  <si>
    <t>SB 30</t>
  </si>
  <si>
    <t>SB 70</t>
  </si>
  <si>
    <t>SB 100</t>
  </si>
  <si>
    <t>Grid points</t>
  </si>
  <si>
    <t>Statistics</t>
  </si>
  <si>
    <t>Lower Bound</t>
  </si>
  <si>
    <t>Upper Bound</t>
  </si>
  <si>
    <t>Mean</t>
  </si>
  <si>
    <t>St.dev.</t>
  </si>
  <si>
    <t>q0.025</t>
  </si>
  <si>
    <t>q0.1</t>
  </si>
  <si>
    <t>q0.25</t>
  </si>
  <si>
    <t>q0.5</t>
  </si>
  <si>
    <t>q0.75</t>
  </si>
  <si>
    <t>q0.9</t>
  </si>
  <si>
    <t>q0.975</t>
  </si>
  <si>
    <t>value</t>
  </si>
  <si>
    <t>s.e.</t>
  </si>
  <si>
    <t>p.value</t>
  </si>
  <si>
    <t>- Cost (EUR / year)</t>
  </si>
  <si>
    <t>LML</t>
  </si>
  <si>
    <t>Y3 vs. Y3SB0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</si>
</sst>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2" fillId="0" borderId="0" xfId="0" applyFont="1"/>
    <xf numFmtId="0" fontId="1" fillId="0" borderId="0" xfId="0" applyFont="1"/>
    <xf numFmtId="164" fontId="0" fillId="0" borderId="0" xfId="0" applyNumberFormat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4" xfId="0" applyNumberFormat="1" applyBorder="1"/>
    <xf numFmtId="0" fontId="0" fillId="0" borderId="0" xfId="0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0" fillId="0" borderId="7" xfId="0" applyBorder="1"/>
    <xf numFmtId="164" fontId="0" fillId="0" borderId="7" xfId="0" applyNumberFormat="1" applyBorder="1"/>
    <xf numFmtId="0" fontId="0" fillId="0" borderId="0" xfId="0" quotePrefix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8" xfId="0" applyNumberFormat="1" applyBorder="1"/>
    <xf numFmtId="164" fontId="0" fillId="0" borderId="0" xfId="0" applyNumberFormat="1" applyFill="1"/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4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164" fontId="0" fillId="0" borderId="5" xfId="0" applyNumberFormat="1" applyFill="1" applyBorder="1"/>
    <xf numFmtId="164" fontId="0" fillId="0" borderId="6" xfId="0" applyNumberFormat="1" applyFill="1" applyBorder="1"/>
    <xf numFmtId="0" fontId="0" fillId="0" borderId="7" xfId="0" applyFill="1" applyBorder="1"/>
    <xf numFmtId="164" fontId="0" fillId="0" borderId="7" xfId="0" applyNumberFormat="1" applyFill="1" applyBorder="1"/>
    <xf numFmtId="164" fontId="0" fillId="0" borderId="8" xfId="0" applyNumberFormat="1" applyFill="1" applyBorder="1"/>
  </cellXfs>
  <cellStyles count="1">
    <cellStyle name="Normal" xfId="0" builtinId="0"/>
  </cellStyles>
  <dxfs count="4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0218-7DE4-4073-90F2-FDA51CFB4356}">
  <dimension ref="A1:AC203"/>
  <sheetViews>
    <sheetView workbookViewId="0">
      <selection activeCell="T104" sqref="T104:AC203"/>
    </sheetView>
  </sheetViews>
  <sheetFormatPr defaultRowHeight="14.5" x14ac:dyDescent="0.35"/>
  <cols>
    <col min="1" max="1" width="9.36328125" bestFit="1" customWidth="1"/>
    <col min="2" max="2" width="46.90625" bestFit="1" customWidth="1"/>
    <col min="9" max="9" width="46.90625" bestFit="1" customWidth="1"/>
    <col min="20" max="20" width="46.90625" bestFit="1" customWidth="1"/>
  </cols>
  <sheetData>
    <row r="1" spans="1:29" x14ac:dyDescent="0.35">
      <c r="A1" s="8" t="s">
        <v>52</v>
      </c>
    </row>
    <row r="2" spans="1:29" x14ac:dyDescent="0.35">
      <c r="B2" t="s">
        <v>0</v>
      </c>
      <c r="C2" t="s">
        <v>1</v>
      </c>
      <c r="D2" s="1"/>
      <c r="F2" s="1"/>
      <c r="G2" s="1"/>
      <c r="I2" t="s">
        <v>39</v>
      </c>
      <c r="J2" t="s">
        <v>1</v>
      </c>
      <c r="K2" s="1"/>
      <c r="M2" s="1"/>
      <c r="N2" s="1"/>
      <c r="O2" s="1" t="s">
        <v>30</v>
      </c>
      <c r="Q2" s="1"/>
      <c r="R2" s="1"/>
      <c r="T2" t="s">
        <v>51</v>
      </c>
      <c r="U2" t="s">
        <v>1</v>
      </c>
      <c r="V2" s="1"/>
      <c r="X2" s="1"/>
      <c r="Y2" s="1"/>
      <c r="Z2" s="1" t="s">
        <v>30</v>
      </c>
      <c r="AB2" s="1"/>
      <c r="AC2" s="1"/>
    </row>
    <row r="3" spans="1:29" x14ac:dyDescent="0.35">
      <c r="C3" s="2"/>
      <c r="D3" s="1"/>
      <c r="F3" s="1"/>
      <c r="G3" s="1"/>
      <c r="J3" s="2"/>
      <c r="K3" s="1" t="s">
        <v>40</v>
      </c>
      <c r="M3" s="1"/>
      <c r="N3" s="1"/>
      <c r="O3" s="1" t="s">
        <v>41</v>
      </c>
      <c r="Q3" s="1"/>
      <c r="R3" s="1"/>
      <c r="U3" s="2"/>
      <c r="V3" s="1" t="s">
        <v>40</v>
      </c>
      <c r="X3" s="1"/>
      <c r="Y3" s="1"/>
      <c r="Z3" s="1" t="s">
        <v>41</v>
      </c>
      <c r="AB3" s="1"/>
      <c r="AC3" s="1"/>
    </row>
    <row r="4" spans="1:29" x14ac:dyDescent="0.35">
      <c r="B4" s="3" t="s">
        <v>2</v>
      </c>
      <c r="C4" s="2"/>
      <c r="D4" s="4" t="s">
        <v>3</v>
      </c>
      <c r="E4" s="2" t="s">
        <v>4</v>
      </c>
      <c r="F4" s="4" t="s">
        <v>5</v>
      </c>
      <c r="G4" s="4" t="s">
        <v>6</v>
      </c>
      <c r="I4" s="3" t="s">
        <v>2</v>
      </c>
      <c r="J4" s="2" t="s">
        <v>42</v>
      </c>
      <c r="K4" s="4" t="s">
        <v>3</v>
      </c>
      <c r="L4" s="2" t="s">
        <v>4</v>
      </c>
      <c r="M4" s="4" t="s">
        <v>5</v>
      </c>
      <c r="N4" s="4" t="s">
        <v>6</v>
      </c>
      <c r="O4" s="4" t="s">
        <v>3</v>
      </c>
      <c r="P4" s="2" t="s">
        <v>4</v>
      </c>
      <c r="Q4" s="4" t="s">
        <v>5</v>
      </c>
      <c r="R4" s="4" t="s">
        <v>6</v>
      </c>
      <c r="T4" s="3" t="s">
        <v>2</v>
      </c>
      <c r="U4" s="2" t="s">
        <v>42</v>
      </c>
      <c r="V4" s="4" t="s">
        <v>3</v>
      </c>
      <c r="W4" s="2" t="s">
        <v>4</v>
      </c>
      <c r="X4" s="4" t="s">
        <v>5</v>
      </c>
      <c r="Y4" s="4" t="s">
        <v>6</v>
      </c>
      <c r="Z4" s="4" t="s">
        <v>3</v>
      </c>
      <c r="AA4" s="2" t="s">
        <v>4</v>
      </c>
      <c r="AB4" s="4" t="s">
        <v>5</v>
      </c>
      <c r="AC4" s="4" t="s">
        <v>6</v>
      </c>
    </row>
    <row r="5" spans="1:29" x14ac:dyDescent="0.35">
      <c r="B5" t="s">
        <v>7</v>
      </c>
      <c r="C5" s="2"/>
      <c r="D5" s="1">
        <v>4.1633468402988179</v>
      </c>
      <c r="E5" t="s">
        <v>8</v>
      </c>
      <c r="F5" s="1">
        <v>0.35325861354487048</v>
      </c>
      <c r="G5" s="1">
        <v>0</v>
      </c>
      <c r="I5" t="s">
        <v>7</v>
      </c>
      <c r="J5" s="2" t="s">
        <v>43</v>
      </c>
      <c r="K5" s="1">
        <v>3.2402171434699709</v>
      </c>
      <c r="L5" t="s">
        <v>8</v>
      </c>
      <c r="M5" s="1">
        <v>0.33509995979441198</v>
      </c>
      <c r="N5" s="1">
        <v>0</v>
      </c>
      <c r="O5" s="1">
        <v>4.5117680606889454</v>
      </c>
      <c r="P5" t="s">
        <v>8</v>
      </c>
      <c r="Q5" s="1">
        <v>0.33047898958429062</v>
      </c>
      <c r="R5" s="1">
        <v>0</v>
      </c>
      <c r="T5" t="s">
        <v>7</v>
      </c>
      <c r="U5" s="2" t="s">
        <v>43</v>
      </c>
      <c r="V5" s="1">
        <v>3.3739209906367393</v>
      </c>
      <c r="W5" t="s">
        <v>8</v>
      </c>
      <c r="X5" s="1">
        <v>0.38627547629078013</v>
      </c>
      <c r="Y5" s="1">
        <v>0</v>
      </c>
      <c r="Z5" s="1">
        <v>4.2064787723549522</v>
      </c>
      <c r="AA5" t="s">
        <v>8</v>
      </c>
      <c r="AB5" s="1">
        <v>0.34551334173519138</v>
      </c>
      <c r="AC5" s="1">
        <v>0</v>
      </c>
    </row>
    <row r="6" spans="1:29" x14ac:dyDescent="0.35">
      <c r="B6" t="s">
        <v>9</v>
      </c>
      <c r="C6" s="2"/>
      <c r="D6" s="1">
        <v>1.2282979233074853</v>
      </c>
      <c r="E6" t="s">
        <v>8</v>
      </c>
      <c r="F6" s="1">
        <v>0.17291072422184953</v>
      </c>
      <c r="G6" s="1">
        <v>1.2150280781497713E-12</v>
      </c>
      <c r="I6" t="s">
        <v>9</v>
      </c>
      <c r="J6" s="2" t="s">
        <v>43</v>
      </c>
      <c r="K6" s="1">
        <v>1.1560136941327925</v>
      </c>
      <c r="L6" t="s">
        <v>8</v>
      </c>
      <c r="M6" s="1">
        <v>0.13763168054578909</v>
      </c>
      <c r="N6" s="1">
        <v>0</v>
      </c>
      <c r="O6" s="1">
        <v>0.56612023804450107</v>
      </c>
      <c r="P6" t="s">
        <v>44</v>
      </c>
      <c r="Q6" s="1">
        <v>0.3981924464343668</v>
      </c>
      <c r="R6" s="1">
        <v>0.15510603971023063</v>
      </c>
      <c r="T6" t="s">
        <v>9</v>
      </c>
      <c r="U6" s="2" t="s">
        <v>43</v>
      </c>
      <c r="V6" s="1">
        <v>1.3394321370642193</v>
      </c>
      <c r="W6" t="s">
        <v>8</v>
      </c>
      <c r="X6" s="1">
        <v>0.17959090031991715</v>
      </c>
      <c r="Y6" s="1">
        <v>8.7707618945387367E-14</v>
      </c>
      <c r="Z6" s="1">
        <v>1.4762875529536117</v>
      </c>
      <c r="AA6" t="s">
        <v>8</v>
      </c>
      <c r="AB6" s="1">
        <v>0.16214651784624781</v>
      </c>
      <c r="AC6" s="1">
        <v>0</v>
      </c>
    </row>
    <row r="7" spans="1:29" x14ac:dyDescent="0.35">
      <c r="B7" t="s">
        <v>10</v>
      </c>
      <c r="C7" s="2"/>
      <c r="D7" s="1">
        <v>1.7986374675297485</v>
      </c>
      <c r="E7" t="s">
        <v>8</v>
      </c>
      <c r="F7" s="1">
        <v>0.17881823419559356</v>
      </c>
      <c r="G7" s="1">
        <v>0</v>
      </c>
      <c r="I7" t="s">
        <v>10</v>
      </c>
      <c r="J7" s="2" t="s">
        <v>43</v>
      </c>
      <c r="K7" s="1">
        <v>1.6474396886570253</v>
      </c>
      <c r="L7" t="s">
        <v>8</v>
      </c>
      <c r="M7" s="1">
        <v>0.14764632534912153</v>
      </c>
      <c r="N7" s="1">
        <v>0</v>
      </c>
      <c r="O7" s="1">
        <v>1.1024115980487921</v>
      </c>
      <c r="P7" t="s">
        <v>8</v>
      </c>
      <c r="Q7" s="1">
        <v>0.25604769348492878</v>
      </c>
      <c r="R7" s="1">
        <v>1.6661412397089848E-5</v>
      </c>
      <c r="T7" t="s">
        <v>10</v>
      </c>
      <c r="U7" s="2" t="s">
        <v>43</v>
      </c>
      <c r="V7" s="1">
        <v>1.755583067121403</v>
      </c>
      <c r="W7" t="s">
        <v>8</v>
      </c>
      <c r="X7" s="1">
        <v>0.17638686145920429</v>
      </c>
      <c r="Y7" s="1">
        <v>0</v>
      </c>
      <c r="Z7" s="1">
        <v>1.5481791119316917</v>
      </c>
      <c r="AA7" t="s">
        <v>8</v>
      </c>
      <c r="AB7" s="1">
        <v>0.14551430903611726</v>
      </c>
      <c r="AC7" s="1">
        <v>0</v>
      </c>
    </row>
    <row r="8" spans="1:29" x14ac:dyDescent="0.35">
      <c r="B8" t="s">
        <v>11</v>
      </c>
      <c r="C8" s="2"/>
      <c r="D8" s="1">
        <v>1.3620986180561447</v>
      </c>
      <c r="E8" t="s">
        <v>8</v>
      </c>
      <c r="F8" s="1">
        <v>0.18232697261355596</v>
      </c>
      <c r="G8" s="1">
        <v>7.971401316808624E-14</v>
      </c>
      <c r="I8" t="s">
        <v>11</v>
      </c>
      <c r="J8" s="2" t="s">
        <v>43</v>
      </c>
      <c r="K8" s="1">
        <v>1.2846653186723003</v>
      </c>
      <c r="L8" t="s">
        <v>8</v>
      </c>
      <c r="M8" s="1">
        <v>0.15149428423785224</v>
      </c>
      <c r="N8" s="1">
        <v>0</v>
      </c>
      <c r="O8" s="1">
        <v>0.86763666001521378</v>
      </c>
      <c r="P8" t="s">
        <v>45</v>
      </c>
      <c r="Q8" s="1">
        <v>0.34343367024920352</v>
      </c>
      <c r="R8" s="1">
        <v>1.1525172159737584E-2</v>
      </c>
      <c r="T8" t="s">
        <v>11</v>
      </c>
      <c r="U8" s="2" t="s">
        <v>43</v>
      </c>
      <c r="V8" s="1">
        <v>1.3412083099903269</v>
      </c>
      <c r="W8" t="s">
        <v>8</v>
      </c>
      <c r="X8" s="1">
        <v>0.17362842965306077</v>
      </c>
      <c r="Y8" s="1">
        <v>1.1324274851176597E-14</v>
      </c>
      <c r="Z8" s="1">
        <v>1.299701022311218</v>
      </c>
      <c r="AA8" t="s">
        <v>8</v>
      </c>
      <c r="AB8" s="1">
        <v>0.18407240966842695</v>
      </c>
      <c r="AC8" s="1">
        <v>1.6553425297161084E-12</v>
      </c>
    </row>
    <row r="9" spans="1:29" x14ac:dyDescent="0.35">
      <c r="B9" t="s">
        <v>12</v>
      </c>
      <c r="C9" s="2"/>
      <c r="D9" s="1">
        <v>1.9075492132862988</v>
      </c>
      <c r="E9" t="s">
        <v>8</v>
      </c>
      <c r="F9" s="1">
        <v>0.18161718973269877</v>
      </c>
      <c r="G9" s="1">
        <v>0</v>
      </c>
      <c r="I9" t="s">
        <v>12</v>
      </c>
      <c r="J9" s="2" t="s">
        <v>43</v>
      </c>
      <c r="K9" s="1">
        <v>1.7498816962562138</v>
      </c>
      <c r="L9" t="s">
        <v>8</v>
      </c>
      <c r="M9" s="1">
        <v>0.15172045046277202</v>
      </c>
      <c r="N9" s="1">
        <v>0</v>
      </c>
      <c r="O9" s="1">
        <v>1.1402703437302599</v>
      </c>
      <c r="P9" t="s">
        <v>8</v>
      </c>
      <c r="Q9" s="1">
        <v>0.25130949134765307</v>
      </c>
      <c r="R9" s="1">
        <v>5.6974952504784682E-6</v>
      </c>
      <c r="T9" t="s">
        <v>12</v>
      </c>
      <c r="U9" s="2" t="s">
        <v>43</v>
      </c>
      <c r="V9" s="1">
        <v>1.8123054969890773</v>
      </c>
      <c r="W9" t="s">
        <v>8</v>
      </c>
      <c r="X9" s="1">
        <v>0.17431918034315472</v>
      </c>
      <c r="Y9" s="1">
        <v>0</v>
      </c>
      <c r="Z9" s="1">
        <v>1.7837781802455375</v>
      </c>
      <c r="AA9" t="s">
        <v>8</v>
      </c>
      <c r="AB9" s="1">
        <v>0.1627805199686857</v>
      </c>
      <c r="AC9" s="1">
        <v>0</v>
      </c>
    </row>
    <row r="10" spans="1:29" x14ac:dyDescent="0.35">
      <c r="B10" t="s">
        <v>13</v>
      </c>
      <c r="C10" s="2"/>
      <c r="D10" s="1">
        <v>1.6708646205677511</v>
      </c>
      <c r="E10" t="s">
        <v>8</v>
      </c>
      <c r="F10" s="1">
        <v>0.18681762277407105</v>
      </c>
      <c r="G10" s="1">
        <v>0</v>
      </c>
      <c r="I10" t="s">
        <v>13</v>
      </c>
      <c r="J10" s="2" t="s">
        <v>43</v>
      </c>
      <c r="K10" s="1">
        <v>1.551185693729273</v>
      </c>
      <c r="L10" t="s">
        <v>8</v>
      </c>
      <c r="M10" s="1">
        <v>0.14978822282697696</v>
      </c>
      <c r="N10" s="1">
        <v>0</v>
      </c>
      <c r="O10" s="1">
        <v>0.47770480961391892</v>
      </c>
      <c r="P10" t="s">
        <v>44</v>
      </c>
      <c r="Q10" s="1">
        <v>0.40860780709219324</v>
      </c>
      <c r="R10" s="1">
        <v>0.24236194162695668</v>
      </c>
      <c r="T10" t="s">
        <v>13</v>
      </c>
      <c r="U10" s="2" t="s">
        <v>43</v>
      </c>
      <c r="V10" s="1">
        <v>1.695750025322091</v>
      </c>
      <c r="W10" t="s">
        <v>8</v>
      </c>
      <c r="X10" s="1">
        <v>0.16967994250344209</v>
      </c>
      <c r="Y10" s="1">
        <v>0</v>
      </c>
      <c r="Z10" s="1">
        <v>1.503781059852088</v>
      </c>
      <c r="AA10" t="s">
        <v>8</v>
      </c>
      <c r="AB10" s="1">
        <v>0.13443216540226793</v>
      </c>
      <c r="AC10" s="1">
        <v>0</v>
      </c>
    </row>
    <row r="11" spans="1:29" x14ac:dyDescent="0.35">
      <c r="B11" t="s">
        <v>14</v>
      </c>
      <c r="C11" s="2"/>
      <c r="D11" s="1">
        <v>2.4954059180486245</v>
      </c>
      <c r="E11" t="s">
        <v>8</v>
      </c>
      <c r="F11" s="1">
        <v>0.20831663730129929</v>
      </c>
      <c r="G11" s="1">
        <v>0</v>
      </c>
      <c r="I11" t="s">
        <v>14</v>
      </c>
      <c r="J11" s="2" t="s">
        <v>43</v>
      </c>
      <c r="K11" s="1">
        <v>2.3610321469107864</v>
      </c>
      <c r="L11" t="s">
        <v>8</v>
      </c>
      <c r="M11" s="1">
        <v>0.16982260223384674</v>
      </c>
      <c r="N11" s="1">
        <v>0</v>
      </c>
      <c r="O11" s="1">
        <v>0.78452996093421723</v>
      </c>
      <c r="P11" t="s">
        <v>45</v>
      </c>
      <c r="Q11" s="1">
        <v>0.34232803401955431</v>
      </c>
      <c r="R11" s="1">
        <v>2.1920125848770455E-2</v>
      </c>
      <c r="T11" t="s">
        <v>14</v>
      </c>
      <c r="U11" s="2" t="s">
        <v>43</v>
      </c>
      <c r="V11" s="1">
        <v>2.3393732606547193</v>
      </c>
      <c r="W11" t="s">
        <v>8</v>
      </c>
      <c r="X11" s="1">
        <v>0.20816220640823255</v>
      </c>
      <c r="Y11" s="1">
        <v>0</v>
      </c>
      <c r="Z11" s="1">
        <v>2.3836194612073052</v>
      </c>
      <c r="AA11" t="s">
        <v>8</v>
      </c>
      <c r="AB11" s="1">
        <v>0.17546102074195372</v>
      </c>
      <c r="AC11" s="1">
        <v>0</v>
      </c>
    </row>
    <row r="12" spans="1:29" x14ac:dyDescent="0.35">
      <c r="B12" t="s">
        <v>15</v>
      </c>
      <c r="C12" s="2"/>
      <c r="D12" s="1">
        <v>0.8428486557432685</v>
      </c>
      <c r="E12" t="s">
        <v>8</v>
      </c>
      <c r="F12" s="1">
        <v>0.18484937493326442</v>
      </c>
      <c r="G12" s="1">
        <v>5.1238678504539337E-6</v>
      </c>
      <c r="I12" t="s">
        <v>15</v>
      </c>
      <c r="J12" s="2" t="s">
        <v>43</v>
      </c>
      <c r="K12" s="1">
        <v>0.99245347276910445</v>
      </c>
      <c r="L12" t="s">
        <v>8</v>
      </c>
      <c r="M12" s="1">
        <v>0.14762655033352295</v>
      </c>
      <c r="N12" s="1">
        <v>1.7835066756788365E-11</v>
      </c>
      <c r="O12" s="1">
        <v>6.7092206664331869E-2</v>
      </c>
      <c r="P12" t="s">
        <v>44</v>
      </c>
      <c r="Q12" s="1">
        <v>0.39079134511768976</v>
      </c>
      <c r="R12" s="1">
        <v>0.86368679935878823</v>
      </c>
      <c r="T12" t="s">
        <v>15</v>
      </c>
      <c r="U12" s="2" t="s">
        <v>43</v>
      </c>
      <c r="V12" s="1">
        <v>1.2194523927397227</v>
      </c>
      <c r="W12" t="s">
        <v>8</v>
      </c>
      <c r="X12" s="1">
        <v>0.17655057245315553</v>
      </c>
      <c r="Y12" s="1">
        <v>4.9467097085198475E-12</v>
      </c>
      <c r="Z12" s="1">
        <v>1.0796643733253712</v>
      </c>
      <c r="AA12" t="s">
        <v>8</v>
      </c>
      <c r="AB12" s="1">
        <v>0.14412998930247664</v>
      </c>
      <c r="AC12" s="1">
        <v>6.8389738316909643E-14</v>
      </c>
    </row>
    <row r="13" spans="1:29" x14ac:dyDescent="0.35">
      <c r="B13" t="s">
        <v>16</v>
      </c>
      <c r="C13" s="2"/>
      <c r="D13" s="1">
        <v>1.3928725899256555</v>
      </c>
      <c r="E13" t="s">
        <v>8</v>
      </c>
      <c r="F13" s="1">
        <v>0.17594534786491087</v>
      </c>
      <c r="G13" s="1">
        <v>2.4424906541753444E-15</v>
      </c>
      <c r="I13" t="s">
        <v>16</v>
      </c>
      <c r="J13" s="2" t="s">
        <v>43</v>
      </c>
      <c r="K13" s="1">
        <v>1.4261299714570776</v>
      </c>
      <c r="L13" t="s">
        <v>8</v>
      </c>
      <c r="M13" s="1">
        <v>0.14141863872150481</v>
      </c>
      <c r="N13" s="1">
        <v>0</v>
      </c>
      <c r="O13" s="1">
        <v>0.6084998485279709</v>
      </c>
      <c r="P13" t="s">
        <v>46</v>
      </c>
      <c r="Q13" s="1">
        <v>0.36068572226439771</v>
      </c>
      <c r="R13" s="1">
        <v>9.159107239516695E-2</v>
      </c>
      <c r="T13" t="s">
        <v>16</v>
      </c>
      <c r="U13" s="2" t="s">
        <v>43</v>
      </c>
      <c r="V13" s="1">
        <v>1.6340362265295032</v>
      </c>
      <c r="W13" t="s">
        <v>8</v>
      </c>
      <c r="X13" s="1">
        <v>0.16812154642715998</v>
      </c>
      <c r="Y13" s="1">
        <v>0</v>
      </c>
      <c r="Z13" s="1">
        <v>1.5252205931304641</v>
      </c>
      <c r="AA13" t="s">
        <v>8</v>
      </c>
      <c r="AB13" s="1">
        <v>0.14982062737509277</v>
      </c>
      <c r="AC13" s="1">
        <v>0</v>
      </c>
    </row>
    <row r="14" spans="1:29" x14ac:dyDescent="0.35">
      <c r="B14" t="s">
        <v>17</v>
      </c>
      <c r="C14" s="2"/>
      <c r="D14" s="1">
        <v>1.3498013900016013</v>
      </c>
      <c r="E14" t="s">
        <v>8</v>
      </c>
      <c r="F14" s="1">
        <v>0.19216328379651124</v>
      </c>
      <c r="G14" s="1">
        <v>2.1522783555383285E-12</v>
      </c>
      <c r="I14" t="s">
        <v>17</v>
      </c>
      <c r="J14" s="2" t="s">
        <v>43</v>
      </c>
      <c r="K14" s="1">
        <v>1.3347718967056221</v>
      </c>
      <c r="L14" t="s">
        <v>8</v>
      </c>
      <c r="M14" s="1">
        <v>0.15160397449118582</v>
      </c>
      <c r="N14" s="1">
        <v>0</v>
      </c>
      <c r="O14" s="1">
        <v>6.3119447192797667E-3</v>
      </c>
      <c r="P14" t="s">
        <v>44</v>
      </c>
      <c r="Q14" s="1">
        <v>0.56834162686763179</v>
      </c>
      <c r="R14" s="1">
        <v>0.99113895679005415</v>
      </c>
      <c r="T14" t="s">
        <v>17</v>
      </c>
      <c r="U14" s="2" t="s">
        <v>43</v>
      </c>
      <c r="V14" s="1">
        <v>1.4319936668616562</v>
      </c>
      <c r="W14" t="s">
        <v>8</v>
      </c>
      <c r="X14" s="1">
        <v>0.17645830996318043</v>
      </c>
      <c r="Y14" s="1">
        <v>4.4408920985006262E-16</v>
      </c>
      <c r="Z14" s="1">
        <v>1.3863804652415357</v>
      </c>
      <c r="AA14" t="s">
        <v>8</v>
      </c>
      <c r="AB14" s="1">
        <v>0.14244878749884674</v>
      </c>
      <c r="AC14" s="1">
        <v>0</v>
      </c>
    </row>
    <row r="15" spans="1:29" x14ac:dyDescent="0.35">
      <c r="B15" t="s">
        <v>18</v>
      </c>
      <c r="C15" s="2"/>
      <c r="D15" s="1">
        <v>2.4182633467313845</v>
      </c>
      <c r="E15" t="s">
        <v>8</v>
      </c>
      <c r="F15" s="1">
        <v>0.17757668304764104</v>
      </c>
      <c r="G15" s="1">
        <v>0</v>
      </c>
      <c r="I15" t="s">
        <v>18</v>
      </c>
      <c r="J15" s="2" t="s">
        <v>43</v>
      </c>
      <c r="K15" s="1">
        <v>2.2285376808997022</v>
      </c>
      <c r="L15" t="s">
        <v>8</v>
      </c>
      <c r="M15" s="1">
        <v>0.18584988584715548</v>
      </c>
      <c r="N15" s="1">
        <v>0</v>
      </c>
      <c r="O15" s="1">
        <v>2.1424845845491869</v>
      </c>
      <c r="P15" t="s">
        <v>8</v>
      </c>
      <c r="Q15" s="1">
        <v>0.2262011940419108</v>
      </c>
      <c r="R15" s="1">
        <v>0</v>
      </c>
      <c r="T15" t="s">
        <v>18</v>
      </c>
      <c r="U15" s="2" t="s">
        <v>43</v>
      </c>
      <c r="V15" s="1">
        <v>2.3307157642294687</v>
      </c>
      <c r="W15" t="s">
        <v>8</v>
      </c>
      <c r="X15" s="1">
        <v>0.20913342574081542</v>
      </c>
      <c r="Y15" s="1">
        <v>0</v>
      </c>
      <c r="Z15" s="1">
        <v>2.6731404053034495</v>
      </c>
      <c r="AA15" t="s">
        <v>8</v>
      </c>
      <c r="AB15" s="1">
        <v>0.20469304815007144</v>
      </c>
      <c r="AC15" s="1">
        <v>0</v>
      </c>
    </row>
    <row r="16" spans="1:29" x14ac:dyDescent="0.35">
      <c r="B16" t="s">
        <v>19</v>
      </c>
      <c r="C16" s="2"/>
      <c r="D16" s="1">
        <v>0.36156735319141786</v>
      </c>
      <c r="E16" t="s">
        <v>8</v>
      </c>
      <c r="F16" s="1">
        <v>1.9959341831861918E-2</v>
      </c>
      <c r="G16" s="1">
        <v>0</v>
      </c>
      <c r="I16" t="s">
        <v>19</v>
      </c>
      <c r="J16" s="2" t="s">
        <v>47</v>
      </c>
      <c r="K16" s="1">
        <v>-0.41527832017897121</v>
      </c>
      <c r="L16" t="s">
        <v>8</v>
      </c>
      <c r="M16" s="1">
        <v>8.0365851023966789E-2</v>
      </c>
      <c r="N16" s="1">
        <v>2.3743891364169656E-7</v>
      </c>
      <c r="O16" s="1">
        <v>0.63001981378455785</v>
      </c>
      <c r="P16" t="s">
        <v>8</v>
      </c>
      <c r="Q16" s="1">
        <v>0.12691201127704949</v>
      </c>
      <c r="R16" s="1">
        <v>6.8975846057028889E-7</v>
      </c>
      <c r="T16" t="s">
        <v>19</v>
      </c>
      <c r="U16" s="2" t="s">
        <v>47</v>
      </c>
      <c r="V16" s="1">
        <v>9.2781601708840603E-2</v>
      </c>
      <c r="W16" t="s">
        <v>44</v>
      </c>
      <c r="X16" s="1">
        <v>0.11573231117628709</v>
      </c>
      <c r="Y16" s="1">
        <v>0.42273147607575945</v>
      </c>
      <c r="Z16" s="1">
        <v>1.3827344733522173</v>
      </c>
      <c r="AA16" t="s">
        <v>8</v>
      </c>
      <c r="AB16" s="1">
        <v>0.17734709276890609</v>
      </c>
      <c r="AC16" s="1">
        <v>6.4392935428259079E-15</v>
      </c>
    </row>
    <row r="17" spans="2:29" x14ac:dyDescent="0.35">
      <c r="C17" s="2"/>
      <c r="D17" s="1"/>
      <c r="F17" s="1"/>
      <c r="G17" s="1"/>
      <c r="J17" s="2"/>
      <c r="K17" s="1"/>
      <c r="M17" s="1"/>
      <c r="N17" s="1"/>
      <c r="O17" s="1"/>
      <c r="Q17" s="1"/>
      <c r="R17" s="1"/>
      <c r="U17" s="2"/>
      <c r="V17" s="1"/>
      <c r="X17" s="1"/>
      <c r="Y17" s="1"/>
      <c r="Z17" s="1"/>
      <c r="AB17" s="1"/>
      <c r="AC17" s="1"/>
    </row>
    <row r="18" spans="2:29" x14ac:dyDescent="0.35">
      <c r="B18" t="s">
        <v>20</v>
      </c>
      <c r="C18" s="5"/>
      <c r="D18" s="1"/>
      <c r="F18" s="1"/>
      <c r="G18" s="1"/>
      <c r="I18" t="s">
        <v>20</v>
      </c>
      <c r="J18" s="5"/>
      <c r="K18" s="1"/>
      <c r="M18" s="1"/>
      <c r="N18" s="1"/>
      <c r="O18" s="1"/>
      <c r="Q18" s="1"/>
      <c r="R18" s="1"/>
      <c r="T18" t="s">
        <v>20</v>
      </c>
      <c r="U18" s="5"/>
      <c r="V18" s="1"/>
      <c r="X18" s="1"/>
      <c r="Y18" s="1"/>
      <c r="Z18" s="1"/>
      <c r="AB18" s="1"/>
      <c r="AC18" s="1"/>
    </row>
    <row r="19" spans="2:29" x14ac:dyDescent="0.35">
      <c r="B19" t="s">
        <v>21</v>
      </c>
      <c r="C19" s="37">
        <v>-3648.6444889552076</v>
      </c>
      <c r="D19" s="38"/>
      <c r="F19" s="1"/>
      <c r="G19" s="1"/>
      <c r="I19" t="s">
        <v>21</v>
      </c>
      <c r="J19" s="37">
        <v>-3077.2800165551316</v>
      </c>
      <c r="K19" s="38"/>
      <c r="M19" s="1"/>
      <c r="N19" s="1"/>
      <c r="O19" s="1"/>
      <c r="Q19" s="1"/>
      <c r="R19" s="1"/>
      <c r="T19" t="s">
        <v>21</v>
      </c>
      <c r="U19" s="37">
        <v>-2937.044878450004</v>
      </c>
      <c r="V19" s="38"/>
      <c r="X19" s="1"/>
      <c r="Y19" s="1"/>
      <c r="Z19" s="1"/>
      <c r="AB19" s="1"/>
      <c r="AC19" s="1"/>
    </row>
    <row r="20" spans="2:29" x14ac:dyDescent="0.35">
      <c r="B20" t="s">
        <v>22</v>
      </c>
      <c r="C20" s="37">
        <v>-3956.045011271533</v>
      </c>
      <c r="D20" s="38"/>
      <c r="F20" s="1"/>
      <c r="G20" s="1"/>
      <c r="I20" t="s">
        <v>22</v>
      </c>
      <c r="J20" s="37">
        <v>-3956.045011271533</v>
      </c>
      <c r="K20" s="38"/>
      <c r="M20" s="1"/>
      <c r="N20" s="1"/>
      <c r="O20" s="1"/>
      <c r="Q20" s="1"/>
      <c r="R20" s="1"/>
      <c r="T20" t="s">
        <v>22</v>
      </c>
      <c r="U20" s="37">
        <v>-3956.045011271533</v>
      </c>
      <c r="V20" s="38"/>
      <c r="X20" s="1"/>
      <c r="Y20" s="1"/>
      <c r="Z20" s="1"/>
      <c r="AB20" s="1"/>
      <c r="AC20" s="1"/>
    </row>
    <row r="21" spans="2:29" x14ac:dyDescent="0.35">
      <c r="B21" t="s">
        <v>23</v>
      </c>
      <c r="C21" s="39">
        <v>7.7704000192232892E-2</v>
      </c>
      <c r="D21" s="40"/>
      <c r="F21" s="1"/>
      <c r="G21" s="1"/>
      <c r="I21" t="s">
        <v>23</v>
      </c>
      <c r="J21" s="39">
        <v>0.22213220330219474</v>
      </c>
      <c r="K21" s="40"/>
      <c r="M21" s="1"/>
      <c r="N21" s="1"/>
      <c r="O21" s="1"/>
      <c r="Q21" s="1"/>
      <c r="R21" s="1"/>
      <c r="T21" t="s">
        <v>23</v>
      </c>
      <c r="U21" s="39">
        <v>0.25758052042335255</v>
      </c>
      <c r="V21" s="40"/>
      <c r="X21" s="1"/>
      <c r="Y21" s="1"/>
      <c r="Z21" s="1"/>
      <c r="AB21" s="1"/>
      <c r="AC21" s="1"/>
    </row>
    <row r="22" spans="2:29" x14ac:dyDescent="0.35">
      <c r="B22" t="s">
        <v>24</v>
      </c>
      <c r="C22" s="39">
        <v>0.37065470642534659</v>
      </c>
      <c r="D22" s="40"/>
      <c r="F22" s="1"/>
      <c r="G22" s="1"/>
      <c r="I22" t="s">
        <v>24</v>
      </c>
      <c r="J22" s="39">
        <v>0.44871496360767299</v>
      </c>
      <c r="K22" s="40"/>
      <c r="M22" s="1"/>
      <c r="N22" s="1"/>
      <c r="O22" s="1"/>
      <c r="Q22" s="1"/>
      <c r="R22" s="1"/>
      <c r="T22" t="s">
        <v>24</v>
      </c>
      <c r="U22" s="39">
        <v>0.46691941788760699</v>
      </c>
      <c r="V22" s="40"/>
      <c r="X22" s="1"/>
      <c r="Y22" s="1"/>
      <c r="Z22" s="1"/>
      <c r="AB22" s="1"/>
      <c r="AC22" s="1"/>
    </row>
    <row r="23" spans="2:29" x14ac:dyDescent="0.35">
      <c r="B23" t="s">
        <v>25</v>
      </c>
      <c r="C23" s="39">
        <v>2.020223227900225</v>
      </c>
      <c r="D23" s="40"/>
      <c r="F23" s="1"/>
      <c r="G23" s="1"/>
      <c r="I23" t="s">
        <v>25</v>
      </c>
      <c r="J23" s="39">
        <v>1.7115231879443331</v>
      </c>
      <c r="K23" s="40"/>
      <c r="M23" s="1"/>
      <c r="N23" s="1"/>
      <c r="O23" s="1"/>
      <c r="Q23" s="1"/>
      <c r="R23" s="1"/>
      <c r="T23" t="s">
        <v>25</v>
      </c>
      <c r="U23" s="39">
        <v>1.6705545686810177</v>
      </c>
      <c r="V23" s="40"/>
      <c r="X23" s="1"/>
      <c r="Y23" s="1"/>
      <c r="Z23" s="1"/>
      <c r="AB23" s="1"/>
      <c r="AC23" s="1"/>
    </row>
    <row r="24" spans="2:29" x14ac:dyDescent="0.35">
      <c r="B24" t="s">
        <v>26</v>
      </c>
      <c r="C24" s="39">
        <v>2.0407375777914925</v>
      </c>
      <c r="D24" s="40"/>
      <c r="F24" s="1"/>
      <c r="G24" s="1"/>
      <c r="I24" t="s">
        <v>26</v>
      </c>
      <c r="J24" s="39">
        <v>1.7525518877268687</v>
      </c>
      <c r="K24" s="40"/>
      <c r="M24" s="1"/>
      <c r="N24" s="1"/>
      <c r="O24" s="1"/>
      <c r="Q24" s="1"/>
      <c r="R24" s="1"/>
      <c r="T24" t="s">
        <v>26</v>
      </c>
      <c r="U24" s="39">
        <v>1.8244121928655259</v>
      </c>
      <c r="V24" s="40"/>
      <c r="X24" s="1"/>
      <c r="Y24" s="1"/>
      <c r="Z24" s="1"/>
      <c r="AB24" s="1"/>
      <c r="AC24" s="1"/>
    </row>
    <row r="25" spans="2:29" x14ac:dyDescent="0.35">
      <c r="B25" s="7" t="s">
        <v>27</v>
      </c>
      <c r="C25" s="35">
        <v>3624</v>
      </c>
      <c r="D25" s="36"/>
      <c r="F25" s="1"/>
      <c r="G25" s="1"/>
      <c r="I25" s="7" t="s">
        <v>27</v>
      </c>
      <c r="J25" s="35">
        <v>3624</v>
      </c>
      <c r="K25" s="36"/>
      <c r="M25" s="1"/>
      <c r="N25" s="1"/>
      <c r="O25" s="1"/>
      <c r="Q25" s="1"/>
      <c r="R25" s="1"/>
      <c r="T25" s="7" t="s">
        <v>27</v>
      </c>
      <c r="U25" s="35">
        <v>3624</v>
      </c>
      <c r="V25" s="36"/>
      <c r="X25" s="1"/>
      <c r="Y25" s="1"/>
      <c r="Z25" s="1"/>
      <c r="AB25" s="1"/>
      <c r="AC25" s="1"/>
    </row>
    <row r="26" spans="2:29" x14ac:dyDescent="0.35">
      <c r="B26" s="7" t="s">
        <v>28</v>
      </c>
      <c r="C26" s="35">
        <v>604</v>
      </c>
      <c r="D26" s="36"/>
      <c r="F26" s="1"/>
      <c r="G26" s="1"/>
      <c r="I26" s="7" t="s">
        <v>28</v>
      </c>
      <c r="J26" s="35">
        <v>604</v>
      </c>
      <c r="K26" s="36"/>
      <c r="M26" s="1"/>
      <c r="N26" s="1"/>
      <c r="O26" s="1"/>
      <c r="Q26" s="1"/>
      <c r="R26" s="1"/>
      <c r="T26" s="7" t="s">
        <v>28</v>
      </c>
      <c r="U26" s="35">
        <v>604</v>
      </c>
      <c r="V26" s="36"/>
      <c r="X26" s="1"/>
      <c r="Y26" s="1"/>
      <c r="Z26" s="1"/>
      <c r="AB26" s="1"/>
      <c r="AC26" s="1"/>
    </row>
    <row r="27" spans="2:29" x14ac:dyDescent="0.35">
      <c r="B27" s="7" t="s">
        <v>29</v>
      </c>
      <c r="C27" s="35">
        <v>12</v>
      </c>
      <c r="D27" s="36"/>
      <c r="F27" s="1"/>
      <c r="G27" s="1"/>
      <c r="I27" s="7" t="s">
        <v>29</v>
      </c>
      <c r="J27" s="35">
        <v>24</v>
      </c>
      <c r="K27" s="36"/>
      <c r="M27" s="1"/>
      <c r="N27" s="1"/>
      <c r="O27" s="1"/>
      <c r="Q27" s="1"/>
      <c r="R27" s="1"/>
      <c r="T27" s="7" t="s">
        <v>29</v>
      </c>
      <c r="U27" s="35">
        <v>90</v>
      </c>
      <c r="V27" s="36"/>
      <c r="X27" s="1"/>
      <c r="Y27" s="1"/>
      <c r="Z27" s="1"/>
      <c r="AB27" s="1"/>
      <c r="AC27" s="1"/>
    </row>
    <row r="28" spans="2:29" x14ac:dyDescent="0.35">
      <c r="B28" t="s">
        <v>30</v>
      </c>
      <c r="C28" s="5"/>
      <c r="D28" s="1"/>
      <c r="F28" s="1"/>
      <c r="G28" s="1"/>
      <c r="J28" s="5"/>
      <c r="K28" s="1"/>
      <c r="M28" s="1"/>
      <c r="N28" s="1"/>
      <c r="O28" s="1"/>
      <c r="Q28" s="1"/>
      <c r="R28" s="1"/>
      <c r="U28" s="5"/>
      <c r="V28" s="1"/>
      <c r="X28" s="1"/>
      <c r="Y28" s="1"/>
      <c r="Z28" s="1"/>
      <c r="AB28" s="1"/>
      <c r="AC28" s="1"/>
    </row>
    <row r="29" spans="2:29" x14ac:dyDescent="0.35">
      <c r="B29" t="s">
        <v>31</v>
      </c>
      <c r="C29" s="3" t="s">
        <v>32</v>
      </c>
      <c r="D29" s="1"/>
      <c r="F29" s="1"/>
      <c r="G29" s="1"/>
      <c r="I29" t="s">
        <v>31</v>
      </c>
      <c r="J29" s="3" t="s">
        <v>48</v>
      </c>
      <c r="K29" s="1"/>
      <c r="M29" s="1"/>
      <c r="N29" s="1"/>
      <c r="O29" s="1"/>
      <c r="Q29" s="1"/>
      <c r="R29" s="1"/>
      <c r="T29" t="s">
        <v>31</v>
      </c>
      <c r="U29" s="3" t="s">
        <v>48</v>
      </c>
      <c r="V29" s="1"/>
      <c r="X29" s="1"/>
      <c r="Y29" s="1"/>
      <c r="Z29" s="1"/>
      <c r="AB29" s="1"/>
      <c r="AC29" s="1"/>
    </row>
    <row r="30" spans="2:29" x14ac:dyDescent="0.35">
      <c r="B30" t="s">
        <v>33</v>
      </c>
      <c r="C30" s="3" t="s">
        <v>34</v>
      </c>
      <c r="D30" s="1"/>
      <c r="F30" s="1"/>
      <c r="G30" s="1"/>
      <c r="I30" t="s">
        <v>49</v>
      </c>
      <c r="J30" s="3" t="s">
        <v>50</v>
      </c>
      <c r="K30" s="1"/>
      <c r="M30" s="1"/>
      <c r="N30" s="1"/>
      <c r="O30" s="1"/>
      <c r="Q30" s="1"/>
      <c r="R30" s="1"/>
      <c r="T30" t="s">
        <v>49</v>
      </c>
      <c r="U30" s="3" t="s">
        <v>50</v>
      </c>
      <c r="V30" s="1"/>
      <c r="X30" s="1"/>
      <c r="Y30" s="1"/>
      <c r="Z30" s="1"/>
      <c r="AB30" s="1"/>
      <c r="AC30" s="1"/>
    </row>
    <row r="31" spans="2:29" x14ac:dyDescent="0.35">
      <c r="B31" t="s">
        <v>35</v>
      </c>
      <c r="C31" s="3" t="s">
        <v>36</v>
      </c>
      <c r="D31" s="1"/>
      <c r="F31" s="1"/>
      <c r="G31" s="1"/>
      <c r="I31" t="s">
        <v>33</v>
      </c>
      <c r="J31" s="3" t="s">
        <v>34</v>
      </c>
      <c r="K31" s="1"/>
      <c r="M31" s="1"/>
      <c r="N31" s="1"/>
      <c r="O31" s="1"/>
      <c r="Q31" s="1"/>
      <c r="R31" s="1"/>
      <c r="T31" t="s">
        <v>33</v>
      </c>
      <c r="U31" s="3" t="s">
        <v>34</v>
      </c>
      <c r="V31" s="1"/>
      <c r="X31" s="1"/>
      <c r="Y31" s="1"/>
      <c r="Z31" s="1"/>
      <c r="AB31" s="1"/>
      <c r="AC31" s="1"/>
    </row>
    <row r="32" spans="2:29" x14ac:dyDescent="0.35">
      <c r="B32" t="s">
        <v>37</v>
      </c>
      <c r="C32" s="3" t="s">
        <v>38</v>
      </c>
      <c r="D32" s="1"/>
      <c r="F32" s="1"/>
      <c r="G32" s="1"/>
      <c r="I32" t="s">
        <v>35</v>
      </c>
      <c r="J32" s="3" t="s">
        <v>36</v>
      </c>
      <c r="K32" s="1"/>
      <c r="M32" s="1"/>
      <c r="N32" s="1"/>
      <c r="O32" s="1"/>
      <c r="Q32" s="1"/>
      <c r="R32" s="1"/>
      <c r="T32" t="s">
        <v>35</v>
      </c>
      <c r="U32" s="3" t="s">
        <v>36</v>
      </c>
      <c r="V32" s="1"/>
      <c r="X32" s="1"/>
      <c r="Y32" s="1"/>
      <c r="Z32" s="1"/>
      <c r="AB32" s="1"/>
      <c r="AC32" s="1"/>
    </row>
    <row r="33" spans="1:29" x14ac:dyDescent="0.35">
      <c r="I33" t="s">
        <v>37</v>
      </c>
      <c r="J33" s="3" t="s">
        <v>38</v>
      </c>
      <c r="K33" s="1"/>
      <c r="M33" s="1"/>
      <c r="N33" s="1"/>
      <c r="O33" s="1"/>
      <c r="Q33" s="1"/>
      <c r="R33" s="1"/>
      <c r="T33" t="s">
        <v>37</v>
      </c>
      <c r="U33" s="3" t="s">
        <v>38</v>
      </c>
      <c r="V33" s="1"/>
      <c r="X33" s="1"/>
      <c r="Y33" s="1"/>
      <c r="Z33" s="1"/>
      <c r="AB33" s="1"/>
      <c r="AC33" s="1"/>
    </row>
    <row r="35" spans="1:29" x14ac:dyDescent="0.35">
      <c r="A35" s="8" t="s">
        <v>53</v>
      </c>
    </row>
    <row r="36" spans="1:29" x14ac:dyDescent="0.35">
      <c r="B36" t="s">
        <v>0</v>
      </c>
      <c r="C36" t="s">
        <v>1</v>
      </c>
      <c r="D36" s="1"/>
      <c r="F36" s="1"/>
      <c r="G36" s="1"/>
      <c r="I36" t="s">
        <v>39</v>
      </c>
      <c r="J36" t="s">
        <v>1</v>
      </c>
      <c r="K36" s="1"/>
      <c r="M36" s="1"/>
      <c r="N36" s="1"/>
      <c r="O36" s="1" t="s">
        <v>30</v>
      </c>
      <c r="Q36" s="1"/>
      <c r="R36" s="1"/>
      <c r="T36" t="s">
        <v>51</v>
      </c>
      <c r="U36" t="s">
        <v>1</v>
      </c>
      <c r="V36" s="1"/>
      <c r="X36" s="1"/>
      <c r="Y36" s="1"/>
      <c r="Z36" s="1" t="s">
        <v>30</v>
      </c>
      <c r="AB36" s="1"/>
      <c r="AC36" s="1"/>
    </row>
    <row r="37" spans="1:29" x14ac:dyDescent="0.35">
      <c r="C37" s="2"/>
      <c r="D37" s="1"/>
      <c r="F37" s="1"/>
      <c r="G37" s="1"/>
      <c r="J37" s="2"/>
      <c r="K37" s="1" t="s">
        <v>40</v>
      </c>
      <c r="M37" s="1"/>
      <c r="N37" s="1"/>
      <c r="O37" s="1" t="s">
        <v>41</v>
      </c>
      <c r="Q37" s="1"/>
      <c r="R37" s="1"/>
      <c r="U37" s="2"/>
      <c r="V37" s="1" t="s">
        <v>40</v>
      </c>
      <c r="X37" s="1"/>
      <c r="Y37" s="1"/>
      <c r="Z37" s="1" t="s">
        <v>41</v>
      </c>
      <c r="AB37" s="1"/>
      <c r="AC37" s="1"/>
    </row>
    <row r="38" spans="1:29" x14ac:dyDescent="0.35">
      <c r="B38" s="3" t="s">
        <v>2</v>
      </c>
      <c r="C38" s="2"/>
      <c r="D38" s="4" t="s">
        <v>3</v>
      </c>
      <c r="E38" s="2" t="s">
        <v>4</v>
      </c>
      <c r="F38" s="4" t="s">
        <v>5</v>
      </c>
      <c r="G38" s="4" t="s">
        <v>6</v>
      </c>
      <c r="I38" s="3" t="s">
        <v>2</v>
      </c>
      <c r="J38" s="2" t="s">
        <v>42</v>
      </c>
      <c r="K38" s="4" t="s">
        <v>3</v>
      </c>
      <c r="L38" s="2" t="s">
        <v>4</v>
      </c>
      <c r="M38" s="4" t="s">
        <v>5</v>
      </c>
      <c r="N38" s="4" t="s">
        <v>6</v>
      </c>
      <c r="O38" s="4" t="s">
        <v>3</v>
      </c>
      <c r="P38" s="2" t="s">
        <v>4</v>
      </c>
      <c r="Q38" s="4" t="s">
        <v>5</v>
      </c>
      <c r="R38" s="4" t="s">
        <v>6</v>
      </c>
      <c r="T38" s="3" t="s">
        <v>2</v>
      </c>
      <c r="U38" s="2" t="s">
        <v>42</v>
      </c>
      <c r="V38" s="4" t="s">
        <v>3</v>
      </c>
      <c r="W38" s="2" t="s">
        <v>4</v>
      </c>
      <c r="X38" s="4" t="s">
        <v>5</v>
      </c>
      <c r="Y38" s="4" t="s">
        <v>6</v>
      </c>
      <c r="Z38" s="4" t="s">
        <v>3</v>
      </c>
      <c r="AA38" s="2" t="s">
        <v>4</v>
      </c>
      <c r="AB38" s="4" t="s">
        <v>5</v>
      </c>
      <c r="AC38" s="4" t="s">
        <v>6</v>
      </c>
    </row>
    <row r="39" spans="1:29" x14ac:dyDescent="0.35">
      <c r="B39" t="s">
        <v>7</v>
      </c>
      <c r="C39" s="2"/>
      <c r="D39" s="1">
        <v>4.2822258985359749</v>
      </c>
      <c r="E39" t="s">
        <v>8</v>
      </c>
      <c r="F39" s="1">
        <v>0.33921942538983113</v>
      </c>
      <c r="G39" s="1">
        <v>0</v>
      </c>
      <c r="I39" t="s">
        <v>7</v>
      </c>
      <c r="J39" s="2" t="s">
        <v>43</v>
      </c>
      <c r="K39" s="1">
        <v>3.0801835711183658</v>
      </c>
      <c r="L39" t="s">
        <v>8</v>
      </c>
      <c r="M39" s="1">
        <v>0.32391250006908789</v>
      </c>
      <c r="N39" s="1">
        <v>0</v>
      </c>
      <c r="O39" s="1">
        <v>4.7081279631400621</v>
      </c>
      <c r="P39" t="s">
        <v>8</v>
      </c>
      <c r="Q39" s="1">
        <v>0.32480388323271864</v>
      </c>
      <c r="R39" s="1">
        <v>0</v>
      </c>
      <c r="T39" t="s">
        <v>7</v>
      </c>
      <c r="U39" s="2" t="s">
        <v>43</v>
      </c>
      <c r="V39" s="1">
        <v>3.2182308111152609</v>
      </c>
      <c r="W39" t="s">
        <v>8</v>
      </c>
      <c r="X39" s="1">
        <v>0.33184158541944686</v>
      </c>
      <c r="Y39" s="1">
        <v>0</v>
      </c>
      <c r="Z39" s="1">
        <v>4.2170323272632091</v>
      </c>
      <c r="AA39" t="s">
        <v>8</v>
      </c>
      <c r="AB39" s="1">
        <v>0.3217407475411162</v>
      </c>
      <c r="AC39" s="1">
        <v>0</v>
      </c>
    </row>
    <row r="40" spans="1:29" x14ac:dyDescent="0.35">
      <c r="B40" t="s">
        <v>9</v>
      </c>
      <c r="C40" s="2"/>
      <c r="D40" s="1">
        <v>1.3738357568561692</v>
      </c>
      <c r="E40" t="s">
        <v>8</v>
      </c>
      <c r="F40" s="1">
        <v>0.16650297905080716</v>
      </c>
      <c r="G40" s="1">
        <v>2.2204460492503131E-16</v>
      </c>
      <c r="I40" t="s">
        <v>9</v>
      </c>
      <c r="J40" s="2" t="s">
        <v>43</v>
      </c>
      <c r="K40" s="1">
        <v>1.3184879174721287</v>
      </c>
      <c r="L40" t="s">
        <v>8</v>
      </c>
      <c r="M40" s="1">
        <v>0.13030727266218534</v>
      </c>
      <c r="N40" s="1">
        <v>0</v>
      </c>
      <c r="O40" s="1">
        <v>0.47857118566873463</v>
      </c>
      <c r="P40" t="s">
        <v>44</v>
      </c>
      <c r="Q40" s="1">
        <v>0.42203086415187219</v>
      </c>
      <c r="R40" s="1">
        <v>0.2568062907135471</v>
      </c>
      <c r="T40" t="s">
        <v>9</v>
      </c>
      <c r="U40" s="2" t="s">
        <v>43</v>
      </c>
      <c r="V40" s="1">
        <v>1.4362459750117116</v>
      </c>
      <c r="W40" t="s">
        <v>8</v>
      </c>
      <c r="X40" s="1">
        <v>0.15473737555310149</v>
      </c>
      <c r="Y40" s="1">
        <v>0</v>
      </c>
      <c r="Z40" s="1">
        <v>1.5410183045634607</v>
      </c>
      <c r="AA40" t="s">
        <v>8</v>
      </c>
      <c r="AB40" s="1">
        <v>0.19818039509516619</v>
      </c>
      <c r="AC40" s="1">
        <v>7.5495165674510645E-15</v>
      </c>
    </row>
    <row r="41" spans="1:29" x14ac:dyDescent="0.35">
      <c r="B41" t="s">
        <v>10</v>
      </c>
      <c r="C41" s="2"/>
      <c r="D41" s="1">
        <v>1.9591455208810722</v>
      </c>
      <c r="E41" t="s">
        <v>8</v>
      </c>
      <c r="F41" s="1">
        <v>0.17127985589466224</v>
      </c>
      <c r="G41" s="1">
        <v>0</v>
      </c>
      <c r="I41" t="s">
        <v>10</v>
      </c>
      <c r="J41" s="2" t="s">
        <v>43</v>
      </c>
      <c r="K41" s="1">
        <v>1.767390068946411</v>
      </c>
      <c r="L41" t="s">
        <v>8</v>
      </c>
      <c r="M41" s="1">
        <v>0.13895061509150233</v>
      </c>
      <c r="N41" s="1">
        <v>0</v>
      </c>
      <c r="O41" s="1">
        <v>1.1627636367821959</v>
      </c>
      <c r="P41" t="s">
        <v>8</v>
      </c>
      <c r="Q41" s="1">
        <v>0.23595083319660404</v>
      </c>
      <c r="R41" s="1">
        <v>8.3079345247760727E-7</v>
      </c>
      <c r="T41" t="s">
        <v>10</v>
      </c>
      <c r="U41" s="2" t="s">
        <v>43</v>
      </c>
      <c r="V41" s="1">
        <v>1.9101744872050419</v>
      </c>
      <c r="W41" t="s">
        <v>8</v>
      </c>
      <c r="X41" s="1">
        <v>0.17305594208286806</v>
      </c>
      <c r="Y41" s="1">
        <v>0</v>
      </c>
      <c r="Z41" s="1">
        <v>1.5979098914663739</v>
      </c>
      <c r="AA41" t="s">
        <v>8</v>
      </c>
      <c r="AB41" s="1">
        <v>0.15152395088874046</v>
      </c>
      <c r="AC41" s="1">
        <v>0</v>
      </c>
    </row>
    <row r="42" spans="1:29" x14ac:dyDescent="0.35">
      <c r="B42" t="s">
        <v>11</v>
      </c>
      <c r="C42" s="2"/>
      <c r="D42" s="1">
        <v>1.4975461468946116</v>
      </c>
      <c r="E42" t="s">
        <v>8</v>
      </c>
      <c r="F42" s="1">
        <v>0.17419807641883947</v>
      </c>
      <c r="G42" s="1">
        <v>0</v>
      </c>
      <c r="I42" t="s">
        <v>11</v>
      </c>
      <c r="J42" s="2" t="s">
        <v>43</v>
      </c>
      <c r="K42" s="1">
        <v>1.3395015823871832</v>
      </c>
      <c r="L42" t="s">
        <v>8</v>
      </c>
      <c r="M42" s="1">
        <v>0.14372728013276195</v>
      </c>
      <c r="N42" s="1">
        <v>0</v>
      </c>
      <c r="O42" s="1">
        <v>1.031541440495747</v>
      </c>
      <c r="P42" t="s">
        <v>8</v>
      </c>
      <c r="Q42" s="1">
        <v>0.28628154880691681</v>
      </c>
      <c r="R42" s="1">
        <v>3.1427377695436576E-4</v>
      </c>
      <c r="T42" t="s">
        <v>11</v>
      </c>
      <c r="U42" s="2" t="s">
        <v>43</v>
      </c>
      <c r="V42" s="1">
        <v>1.416219287802597</v>
      </c>
      <c r="W42" t="s">
        <v>8</v>
      </c>
      <c r="X42" s="1">
        <v>0.16071833331285743</v>
      </c>
      <c r="Y42" s="1">
        <v>0</v>
      </c>
      <c r="Z42" s="1">
        <v>1.4485961182550005</v>
      </c>
      <c r="AA42" t="s">
        <v>8</v>
      </c>
      <c r="AB42" s="1">
        <v>0.17519198134797145</v>
      </c>
      <c r="AC42" s="1">
        <v>2.2204460492503131E-16</v>
      </c>
    </row>
    <row r="43" spans="1:29" x14ac:dyDescent="0.35">
      <c r="B43" t="s">
        <v>12</v>
      </c>
      <c r="C43" s="2"/>
      <c r="D43" s="1">
        <v>1.9995590284725484</v>
      </c>
      <c r="E43" t="s">
        <v>8</v>
      </c>
      <c r="F43" s="1">
        <v>0.17385144392966867</v>
      </c>
      <c r="G43" s="1">
        <v>0</v>
      </c>
      <c r="I43" t="s">
        <v>12</v>
      </c>
      <c r="J43" s="2" t="s">
        <v>43</v>
      </c>
      <c r="K43" s="1">
        <v>1.8059435002442694</v>
      </c>
      <c r="L43" t="s">
        <v>8</v>
      </c>
      <c r="M43" s="1">
        <v>0.14083593443521314</v>
      </c>
      <c r="N43" s="1">
        <v>0</v>
      </c>
      <c r="O43" s="1">
        <v>1.1123560685650871</v>
      </c>
      <c r="P43" t="s">
        <v>8</v>
      </c>
      <c r="Q43" s="1">
        <v>0.24240971704351852</v>
      </c>
      <c r="R43" s="1">
        <v>4.4592145909128078E-6</v>
      </c>
      <c r="T43" t="s">
        <v>12</v>
      </c>
      <c r="U43" s="2" t="s">
        <v>43</v>
      </c>
      <c r="V43" s="1">
        <v>1.8722512482095877</v>
      </c>
      <c r="W43" t="s">
        <v>8</v>
      </c>
      <c r="X43" s="1">
        <v>0.15947618855904899</v>
      </c>
      <c r="Y43" s="1">
        <v>0</v>
      </c>
      <c r="Z43" s="1">
        <v>1.768159145721645</v>
      </c>
      <c r="AA43" t="s">
        <v>8</v>
      </c>
      <c r="AB43" s="1">
        <v>0.20720385827932039</v>
      </c>
      <c r="AC43" s="1">
        <v>0</v>
      </c>
    </row>
    <row r="44" spans="1:29" x14ac:dyDescent="0.35">
      <c r="B44" t="s">
        <v>13</v>
      </c>
      <c r="C44" s="2"/>
      <c r="D44" s="1">
        <v>1.7671533444074152</v>
      </c>
      <c r="E44" t="s">
        <v>8</v>
      </c>
      <c r="F44" s="1">
        <v>0.1777703400700599</v>
      </c>
      <c r="G44" s="1">
        <v>0</v>
      </c>
      <c r="I44" t="s">
        <v>13</v>
      </c>
      <c r="J44" s="2" t="s">
        <v>43</v>
      </c>
      <c r="K44" s="1">
        <v>1.6587670609748471</v>
      </c>
      <c r="L44" t="s">
        <v>8</v>
      </c>
      <c r="M44" s="1">
        <v>0.14132505687223484</v>
      </c>
      <c r="N44" s="1">
        <v>0</v>
      </c>
      <c r="O44" s="1">
        <v>0.40245993205551661</v>
      </c>
      <c r="P44" t="s">
        <v>44</v>
      </c>
      <c r="Q44" s="1">
        <v>0.46753876839210678</v>
      </c>
      <c r="R44" s="1">
        <v>0.38934518855581746</v>
      </c>
      <c r="T44" t="s">
        <v>13</v>
      </c>
      <c r="U44" s="2" t="s">
        <v>43</v>
      </c>
      <c r="V44" s="1">
        <v>1.7985797152823502</v>
      </c>
      <c r="W44" t="s">
        <v>8</v>
      </c>
      <c r="X44" s="1">
        <v>0.16459006626357112</v>
      </c>
      <c r="Y44" s="1">
        <v>0</v>
      </c>
      <c r="Z44" s="1">
        <v>1.6512117640951576</v>
      </c>
      <c r="AA44" t="s">
        <v>8</v>
      </c>
      <c r="AB44" s="1">
        <v>0.15376759225492609</v>
      </c>
      <c r="AC44" s="1">
        <v>0</v>
      </c>
    </row>
    <row r="45" spans="1:29" x14ac:dyDescent="0.35">
      <c r="B45" t="s">
        <v>14</v>
      </c>
      <c r="C45" s="2"/>
      <c r="D45" s="1">
        <v>2.6884678003112445</v>
      </c>
      <c r="E45" t="s">
        <v>8</v>
      </c>
      <c r="F45" s="1">
        <v>0.20050015121705059</v>
      </c>
      <c r="G45" s="1">
        <v>0</v>
      </c>
      <c r="I45" t="s">
        <v>14</v>
      </c>
      <c r="J45" s="2" t="s">
        <v>43</v>
      </c>
      <c r="K45" s="1">
        <v>2.5325335236939668</v>
      </c>
      <c r="L45" t="s">
        <v>8</v>
      </c>
      <c r="M45" s="1">
        <v>0.16113922154286889</v>
      </c>
      <c r="N45" s="1">
        <v>0</v>
      </c>
      <c r="O45" s="1">
        <v>0.64384757309047103</v>
      </c>
      <c r="P45" t="s">
        <v>44</v>
      </c>
      <c r="Q45" s="1">
        <v>0.39813156540744693</v>
      </c>
      <c r="R45" s="1">
        <v>0.10584096710465229</v>
      </c>
      <c r="T45" t="s">
        <v>14</v>
      </c>
      <c r="U45" s="2" t="s">
        <v>43</v>
      </c>
      <c r="V45" s="1">
        <v>2.5669458682077804</v>
      </c>
      <c r="W45" t="s">
        <v>8</v>
      </c>
      <c r="X45" s="1">
        <v>0.1966235892650674</v>
      </c>
      <c r="Y45" s="1">
        <v>0</v>
      </c>
      <c r="Z45" s="1">
        <v>2.4692690934694328</v>
      </c>
      <c r="AA45" t="s">
        <v>8</v>
      </c>
      <c r="AB45" s="1">
        <v>0.19401588328073727</v>
      </c>
      <c r="AC45" s="1">
        <v>0</v>
      </c>
    </row>
    <row r="46" spans="1:29" x14ac:dyDescent="0.35">
      <c r="B46" t="s">
        <v>15</v>
      </c>
      <c r="C46" s="2"/>
      <c r="D46" s="1">
        <v>0.85792610122784962</v>
      </c>
      <c r="E46" t="s">
        <v>8</v>
      </c>
      <c r="F46" s="1">
        <v>0.17574066334829255</v>
      </c>
      <c r="G46" s="1">
        <v>1.0513601216288748E-6</v>
      </c>
      <c r="I46" t="s">
        <v>15</v>
      </c>
      <c r="J46" s="2" t="s">
        <v>43</v>
      </c>
      <c r="K46" s="1">
        <v>0.98414026134412869</v>
      </c>
      <c r="L46" t="s">
        <v>8</v>
      </c>
      <c r="M46" s="1">
        <v>0.1399537438125365</v>
      </c>
      <c r="N46" s="1">
        <v>2.0374812947920873E-12</v>
      </c>
      <c r="O46" s="1">
        <v>5.6960307410995406E-2</v>
      </c>
      <c r="P46" t="s">
        <v>44</v>
      </c>
      <c r="Q46" s="1">
        <v>0.47792336640387945</v>
      </c>
      <c r="R46" s="1">
        <v>0.90513042965947732</v>
      </c>
      <c r="T46" t="s">
        <v>15</v>
      </c>
      <c r="U46" s="2" t="s">
        <v>43</v>
      </c>
      <c r="V46" s="1">
        <v>1.193980550228144</v>
      </c>
      <c r="W46" t="s">
        <v>8</v>
      </c>
      <c r="X46" s="1">
        <v>0.15910426113897866</v>
      </c>
      <c r="Y46" s="1">
        <v>6.1728400169158704E-14</v>
      </c>
      <c r="Z46" s="1">
        <v>1.0373379948861883</v>
      </c>
      <c r="AA46" t="s">
        <v>8</v>
      </c>
      <c r="AB46" s="1">
        <v>0.15627267075313361</v>
      </c>
      <c r="AC46" s="1">
        <v>3.1796787425264483E-11</v>
      </c>
    </row>
    <row r="47" spans="1:29" x14ac:dyDescent="0.35">
      <c r="B47" t="s">
        <v>16</v>
      </c>
      <c r="C47" s="2"/>
      <c r="D47" s="1">
        <v>1.499793121749782</v>
      </c>
      <c r="E47" t="s">
        <v>8</v>
      </c>
      <c r="F47" s="1">
        <v>0.16686902317699923</v>
      </c>
      <c r="G47" s="1">
        <v>0</v>
      </c>
      <c r="I47" t="s">
        <v>16</v>
      </c>
      <c r="J47" s="2" t="s">
        <v>43</v>
      </c>
      <c r="K47" s="1">
        <v>1.4644869355802848</v>
      </c>
      <c r="L47" t="s">
        <v>8</v>
      </c>
      <c r="M47" s="1">
        <v>0.13278422155318556</v>
      </c>
      <c r="N47" s="1">
        <v>0</v>
      </c>
      <c r="O47" s="1">
        <v>0.6401195473224166</v>
      </c>
      <c r="P47" t="s">
        <v>45</v>
      </c>
      <c r="Q47" s="1">
        <v>0.31165873594544491</v>
      </c>
      <c r="R47" s="1">
        <v>3.9984231526722702E-2</v>
      </c>
      <c r="T47" t="s">
        <v>16</v>
      </c>
      <c r="U47" s="2" t="s">
        <v>43</v>
      </c>
      <c r="V47" s="1">
        <v>1.6600810342453713</v>
      </c>
      <c r="W47" t="s">
        <v>8</v>
      </c>
      <c r="X47" s="1">
        <v>0.15152442964651747</v>
      </c>
      <c r="Y47" s="1">
        <v>0</v>
      </c>
      <c r="Z47" s="1">
        <v>1.4915674855358121</v>
      </c>
      <c r="AA47" t="s">
        <v>8</v>
      </c>
      <c r="AB47" s="1">
        <v>0.177047797157626</v>
      </c>
      <c r="AC47" s="1">
        <v>0</v>
      </c>
    </row>
    <row r="48" spans="1:29" x14ac:dyDescent="0.35">
      <c r="B48" t="s">
        <v>17</v>
      </c>
      <c r="C48" s="2"/>
      <c r="D48" s="1">
        <v>1.5687654109043145</v>
      </c>
      <c r="E48" t="s">
        <v>8</v>
      </c>
      <c r="F48" s="1">
        <v>0.18629700773119179</v>
      </c>
      <c r="G48" s="1">
        <v>0</v>
      </c>
      <c r="I48" t="s">
        <v>17</v>
      </c>
      <c r="J48" s="2" t="s">
        <v>43</v>
      </c>
      <c r="K48" s="1">
        <v>1.4965453966524143</v>
      </c>
      <c r="L48" t="s">
        <v>8</v>
      </c>
      <c r="M48" s="1">
        <v>0.14586984652741072</v>
      </c>
      <c r="N48" s="1">
        <v>0</v>
      </c>
      <c r="O48" s="1">
        <v>0.15641308003482124</v>
      </c>
      <c r="P48" t="s">
        <v>44</v>
      </c>
      <c r="Q48" s="1">
        <v>0.64213467951276471</v>
      </c>
      <c r="R48" s="1">
        <v>0.80755380981873826</v>
      </c>
      <c r="T48" t="s">
        <v>17</v>
      </c>
      <c r="U48" s="2" t="s">
        <v>43</v>
      </c>
      <c r="V48" s="1">
        <v>1.5023514043288406</v>
      </c>
      <c r="W48" t="s">
        <v>8</v>
      </c>
      <c r="X48" s="1">
        <v>0.16291223528478735</v>
      </c>
      <c r="Y48" s="1">
        <v>0</v>
      </c>
      <c r="Z48" s="1">
        <v>1.442928667773135</v>
      </c>
      <c r="AA48" t="s">
        <v>8</v>
      </c>
      <c r="AB48" s="1">
        <v>0.15035443315049382</v>
      </c>
      <c r="AC48" s="1">
        <v>0</v>
      </c>
    </row>
    <row r="49" spans="2:29" x14ac:dyDescent="0.35">
      <c r="B49" t="s">
        <v>18</v>
      </c>
      <c r="C49" s="2"/>
      <c r="D49" s="1">
        <v>2.57129645079061</v>
      </c>
      <c r="E49" t="s">
        <v>8</v>
      </c>
      <c r="F49" s="1">
        <v>0.17089247065263211</v>
      </c>
      <c r="G49" s="1">
        <v>0</v>
      </c>
      <c r="I49" t="s">
        <v>18</v>
      </c>
      <c r="J49" s="2" t="s">
        <v>43</v>
      </c>
      <c r="K49" s="1">
        <v>2.3202773250439583</v>
      </c>
      <c r="L49" t="s">
        <v>8</v>
      </c>
      <c r="M49" s="1">
        <v>0.17178400070277594</v>
      </c>
      <c r="N49" s="1">
        <v>0</v>
      </c>
      <c r="O49" s="1">
        <v>2.1058145825616537</v>
      </c>
      <c r="P49" t="s">
        <v>8</v>
      </c>
      <c r="Q49" s="1">
        <v>0.20795566869517162</v>
      </c>
      <c r="R49" s="1">
        <v>0</v>
      </c>
      <c r="T49" t="s">
        <v>18</v>
      </c>
      <c r="U49" s="2" t="s">
        <v>43</v>
      </c>
      <c r="V49" s="1">
        <v>2.4739457716602904</v>
      </c>
      <c r="W49" t="s">
        <v>8</v>
      </c>
      <c r="X49" s="1">
        <v>0.18894054472897975</v>
      </c>
      <c r="Y49" s="1">
        <v>0</v>
      </c>
      <c r="Z49" s="1">
        <v>2.7091948106622592</v>
      </c>
      <c r="AA49" t="s">
        <v>8</v>
      </c>
      <c r="AB49" s="1">
        <v>0.2557541475229515</v>
      </c>
      <c r="AC49" s="1">
        <v>0</v>
      </c>
    </row>
    <row r="50" spans="2:29" x14ac:dyDescent="0.35">
      <c r="B50" t="s">
        <v>19</v>
      </c>
      <c r="C50" s="2"/>
      <c r="D50" s="1">
        <v>0.35049454726410084</v>
      </c>
      <c r="E50" t="s">
        <v>8</v>
      </c>
      <c r="F50" s="1">
        <v>1.8248275891093096E-2</v>
      </c>
      <c r="G50" s="1">
        <v>0</v>
      </c>
      <c r="I50" t="s">
        <v>19</v>
      </c>
      <c r="J50" s="2" t="s">
        <v>47</v>
      </c>
      <c r="K50" s="1">
        <v>-0.46055902524770598</v>
      </c>
      <c r="L50" t="s">
        <v>8</v>
      </c>
      <c r="M50" s="1">
        <v>7.2190565590318667E-2</v>
      </c>
      <c r="N50" s="1">
        <v>1.7735701796084413E-10</v>
      </c>
      <c r="O50" s="1">
        <v>0.5963332578197621</v>
      </c>
      <c r="P50" t="s">
        <v>8</v>
      </c>
      <c r="Q50" s="1">
        <v>0.11329721692220794</v>
      </c>
      <c r="R50" s="1">
        <v>1.4138361437154856E-7</v>
      </c>
      <c r="T50" t="s">
        <v>19</v>
      </c>
      <c r="U50" s="2" t="s">
        <v>47</v>
      </c>
      <c r="V50" s="1">
        <v>3.0785744515145323E-2</v>
      </c>
      <c r="W50" t="s">
        <v>44</v>
      </c>
      <c r="X50" s="1">
        <v>0.10350655313396034</v>
      </c>
      <c r="Y50" s="1">
        <v>0.76613978841704022</v>
      </c>
      <c r="Z50" s="1">
        <v>1.3299611183416722</v>
      </c>
      <c r="AA50" t="s">
        <v>8</v>
      </c>
      <c r="AB50" s="1">
        <v>0.16574279878150827</v>
      </c>
      <c r="AC50" s="1">
        <v>1.1102230246251565E-15</v>
      </c>
    </row>
    <row r="51" spans="2:29" x14ac:dyDescent="0.35">
      <c r="C51" s="2"/>
      <c r="D51" s="1"/>
      <c r="F51" s="1"/>
      <c r="G51" s="1"/>
      <c r="J51" s="2"/>
      <c r="K51" s="1"/>
      <c r="M51" s="1"/>
      <c r="N51" s="1"/>
      <c r="O51" s="1"/>
      <c r="Q51" s="1"/>
      <c r="R51" s="1"/>
      <c r="U51" s="2"/>
      <c r="V51" s="1"/>
      <c r="X51" s="1"/>
      <c r="Y51" s="1"/>
      <c r="Z51" s="1"/>
      <c r="AB51" s="1"/>
      <c r="AC51" s="1"/>
    </row>
    <row r="52" spans="2:29" x14ac:dyDescent="0.35">
      <c r="B52" t="s">
        <v>20</v>
      </c>
      <c r="C52" s="5"/>
      <c r="D52" s="1"/>
      <c r="F52" s="1"/>
      <c r="G52" s="1"/>
      <c r="I52" t="s">
        <v>20</v>
      </c>
      <c r="J52" s="5"/>
      <c r="K52" s="1"/>
      <c r="M52" s="1"/>
      <c r="N52" s="1"/>
      <c r="O52" s="1"/>
      <c r="Q52" s="1"/>
      <c r="R52" s="1"/>
      <c r="T52" t="s">
        <v>20</v>
      </c>
      <c r="U52" s="5"/>
      <c r="V52" s="1"/>
      <c r="X52" s="1"/>
      <c r="Y52" s="1"/>
      <c r="Z52" s="1"/>
      <c r="AB52" s="1"/>
      <c r="AC52" s="1"/>
    </row>
    <row r="53" spans="2:29" x14ac:dyDescent="0.35">
      <c r="B53" t="s">
        <v>21</v>
      </c>
      <c r="C53" s="37">
        <v>-4218.6398963730599</v>
      </c>
      <c r="D53" s="38"/>
      <c r="F53" s="1"/>
      <c r="G53" s="1"/>
      <c r="I53" t="s">
        <v>21</v>
      </c>
      <c r="J53" s="37">
        <v>-3571.4469225425437</v>
      </c>
      <c r="K53" s="38"/>
      <c r="M53" s="1"/>
      <c r="N53" s="1"/>
      <c r="O53" s="1"/>
      <c r="Q53" s="1"/>
      <c r="R53" s="1"/>
      <c r="T53" t="s">
        <v>21</v>
      </c>
      <c r="U53" s="37">
        <v>-3410.6078332952775</v>
      </c>
      <c r="V53" s="38"/>
      <c r="X53" s="1"/>
      <c r="Y53" s="1"/>
      <c r="Z53" s="1"/>
      <c r="AB53" s="1"/>
      <c r="AC53" s="1"/>
    </row>
    <row r="54" spans="2:29" x14ac:dyDescent="0.35">
      <c r="B54" t="s">
        <v>22</v>
      </c>
      <c r="C54" s="37">
        <v>-4593.477056814686</v>
      </c>
      <c r="D54" s="38"/>
      <c r="F54" s="1"/>
      <c r="G54" s="1"/>
      <c r="I54" t="s">
        <v>22</v>
      </c>
      <c r="J54" s="37">
        <v>-4593.477056814686</v>
      </c>
      <c r="K54" s="38"/>
      <c r="M54" s="1"/>
      <c r="N54" s="1"/>
      <c r="O54" s="1"/>
      <c r="Q54" s="1"/>
      <c r="R54" s="1"/>
      <c r="T54" t="s">
        <v>22</v>
      </c>
      <c r="U54" s="37">
        <v>-4593.477056814686</v>
      </c>
      <c r="V54" s="38"/>
      <c r="X54" s="1"/>
      <c r="Y54" s="1"/>
      <c r="Z54" s="1"/>
      <c r="AB54" s="1"/>
      <c r="AC54" s="1"/>
    </row>
    <row r="55" spans="2:29" x14ac:dyDescent="0.35">
      <c r="B55" t="s">
        <v>23</v>
      </c>
      <c r="C55" s="39">
        <v>8.1602053478319614E-2</v>
      </c>
      <c r="D55" s="40"/>
      <c r="F55" s="1"/>
      <c r="G55" s="1"/>
      <c r="I55" t="s">
        <v>23</v>
      </c>
      <c r="J55" s="39">
        <v>0.22249597018361111</v>
      </c>
      <c r="K55" s="40"/>
      <c r="M55" s="1"/>
      <c r="N55" s="1"/>
      <c r="O55" s="1"/>
      <c r="Q55" s="1"/>
      <c r="R55" s="1"/>
      <c r="T55" t="s">
        <v>23</v>
      </c>
      <c r="U55" s="39">
        <v>0.25751064147899783</v>
      </c>
      <c r="V55" s="40"/>
      <c r="X55" s="1"/>
      <c r="Y55" s="1"/>
      <c r="Z55" s="1"/>
      <c r="AB55" s="1"/>
      <c r="AC55" s="1"/>
    </row>
    <row r="56" spans="2:29" x14ac:dyDescent="0.35">
      <c r="B56" t="s">
        <v>24</v>
      </c>
      <c r="C56" s="39">
        <v>0.37021679295327548</v>
      </c>
      <c r="D56" s="40"/>
      <c r="F56" s="1"/>
      <c r="G56" s="1"/>
      <c r="I56" t="s">
        <v>24</v>
      </c>
      <c r="J56" s="39">
        <v>0.44536890368135029</v>
      </c>
      <c r="K56" s="40"/>
      <c r="M56" s="1"/>
      <c r="N56" s="1"/>
      <c r="O56" s="1"/>
      <c r="Q56" s="1"/>
      <c r="R56" s="1"/>
      <c r="T56" t="s">
        <v>24</v>
      </c>
      <c r="U56" s="39">
        <v>0.46341274593045489</v>
      </c>
      <c r="V56" s="40"/>
      <c r="X56" s="1"/>
      <c r="Y56" s="1"/>
      <c r="Z56" s="1"/>
      <c r="AB56" s="1"/>
      <c r="AC56" s="1"/>
    </row>
    <row r="57" spans="2:29" x14ac:dyDescent="0.35">
      <c r="B57" t="s">
        <v>25</v>
      </c>
      <c r="C57" s="39">
        <v>2.0203628922507448</v>
      </c>
      <c r="D57" s="40"/>
      <c r="F57" s="1"/>
      <c r="G57" s="1"/>
      <c r="I57" t="s">
        <v>25</v>
      </c>
      <c r="J57" s="39">
        <v>1.7170233632008327</v>
      </c>
      <c r="K57" s="40"/>
      <c r="M57" s="1"/>
      <c r="N57" s="1"/>
      <c r="O57" s="1"/>
      <c r="Q57" s="1"/>
      <c r="R57" s="1"/>
      <c r="T57" t="s">
        <v>25</v>
      </c>
      <c r="U57" s="39">
        <v>1.6717324896348029</v>
      </c>
      <c r="V57" s="40"/>
      <c r="X57" s="1"/>
      <c r="Y57" s="1"/>
      <c r="Z57" s="1"/>
      <c r="AB57" s="1"/>
      <c r="AC57" s="1"/>
    </row>
    <row r="58" spans="2:29" x14ac:dyDescent="0.35">
      <c r="B58" t="s">
        <v>26</v>
      </c>
      <c r="C58" s="39">
        <v>2.0385290199641846</v>
      </c>
      <c r="D58" s="40"/>
      <c r="F58" s="1"/>
      <c r="G58" s="1"/>
      <c r="I58" t="s">
        <v>26</v>
      </c>
      <c r="J58" s="39">
        <v>1.7533556186277119</v>
      </c>
      <c r="K58" s="40"/>
      <c r="M58" s="1"/>
      <c r="N58" s="1"/>
      <c r="O58" s="1"/>
      <c r="Q58" s="1"/>
      <c r="R58" s="1"/>
      <c r="T58" t="s">
        <v>26</v>
      </c>
      <c r="U58" s="39">
        <v>1.8079784474856002</v>
      </c>
      <c r="V58" s="40"/>
      <c r="X58" s="1"/>
      <c r="Y58" s="1"/>
      <c r="Z58" s="1"/>
      <c r="AB58" s="1"/>
      <c r="AC58" s="1"/>
    </row>
    <row r="59" spans="2:29" x14ac:dyDescent="0.35">
      <c r="B59" s="7" t="s">
        <v>27</v>
      </c>
      <c r="C59" s="35">
        <v>4188</v>
      </c>
      <c r="D59" s="36"/>
      <c r="F59" s="1"/>
      <c r="G59" s="1"/>
      <c r="I59" s="7" t="s">
        <v>27</v>
      </c>
      <c r="J59" s="35">
        <v>4188</v>
      </c>
      <c r="K59" s="36"/>
      <c r="M59" s="1"/>
      <c r="N59" s="1"/>
      <c r="O59" s="1"/>
      <c r="Q59" s="1"/>
      <c r="R59" s="1"/>
      <c r="T59" s="7" t="s">
        <v>27</v>
      </c>
      <c r="U59" s="35">
        <v>4188</v>
      </c>
      <c r="V59" s="36"/>
      <c r="X59" s="1"/>
      <c r="Y59" s="1"/>
      <c r="Z59" s="1"/>
      <c r="AB59" s="1"/>
      <c r="AC59" s="1"/>
    </row>
    <row r="60" spans="2:29" x14ac:dyDescent="0.35">
      <c r="B60" s="7" t="s">
        <v>28</v>
      </c>
      <c r="C60" s="35">
        <v>698</v>
      </c>
      <c r="D60" s="36"/>
      <c r="F60" s="1"/>
      <c r="G60" s="1"/>
      <c r="I60" s="7" t="s">
        <v>28</v>
      </c>
      <c r="J60" s="35">
        <v>698</v>
      </c>
      <c r="K60" s="36"/>
      <c r="M60" s="1"/>
      <c r="N60" s="1"/>
      <c r="O60" s="1"/>
      <c r="Q60" s="1"/>
      <c r="R60" s="1"/>
      <c r="T60" s="7" t="s">
        <v>28</v>
      </c>
      <c r="U60" s="35">
        <v>698</v>
      </c>
      <c r="V60" s="36"/>
      <c r="X60" s="1"/>
      <c r="Y60" s="1"/>
      <c r="Z60" s="1"/>
      <c r="AB60" s="1"/>
      <c r="AC60" s="1"/>
    </row>
    <row r="61" spans="2:29" x14ac:dyDescent="0.35">
      <c r="B61" s="7" t="s">
        <v>29</v>
      </c>
      <c r="C61" s="35">
        <v>12</v>
      </c>
      <c r="D61" s="36"/>
      <c r="F61" s="1"/>
      <c r="G61" s="1"/>
      <c r="I61" s="7" t="s">
        <v>29</v>
      </c>
      <c r="J61" s="35">
        <v>24</v>
      </c>
      <c r="K61" s="36"/>
      <c r="M61" s="1"/>
      <c r="N61" s="1"/>
      <c r="O61" s="1"/>
      <c r="Q61" s="1"/>
      <c r="R61" s="1"/>
      <c r="T61" s="7" t="s">
        <v>29</v>
      </c>
      <c r="U61" s="35">
        <v>90</v>
      </c>
      <c r="V61" s="36"/>
      <c r="X61" s="1"/>
      <c r="Y61" s="1"/>
      <c r="Z61" s="1"/>
      <c r="AB61" s="1"/>
      <c r="AC61" s="1"/>
    </row>
    <row r="62" spans="2:29" x14ac:dyDescent="0.35">
      <c r="B62" t="s">
        <v>30</v>
      </c>
      <c r="C62" s="5"/>
      <c r="D62" s="1"/>
      <c r="F62" s="1"/>
      <c r="G62" s="1"/>
      <c r="J62" s="5"/>
      <c r="K62" s="1"/>
      <c r="M62" s="1"/>
      <c r="N62" s="1"/>
      <c r="O62" s="1"/>
      <c r="Q62" s="1"/>
      <c r="R62" s="1"/>
      <c r="U62" s="5"/>
      <c r="V62" s="1"/>
      <c r="X62" s="1"/>
      <c r="Y62" s="1"/>
      <c r="Z62" s="1"/>
      <c r="AB62" s="1"/>
      <c r="AC62" s="1"/>
    </row>
    <row r="63" spans="2:29" x14ac:dyDescent="0.35">
      <c r="B63" t="s">
        <v>31</v>
      </c>
      <c r="C63" s="3" t="s">
        <v>32</v>
      </c>
      <c r="D63" s="1"/>
      <c r="F63" s="1"/>
      <c r="G63" s="1"/>
      <c r="I63" t="s">
        <v>31</v>
      </c>
      <c r="J63" s="3" t="s">
        <v>48</v>
      </c>
      <c r="K63" s="1"/>
      <c r="M63" s="1"/>
      <c r="N63" s="1"/>
      <c r="O63" s="1"/>
      <c r="Q63" s="1"/>
      <c r="R63" s="1"/>
      <c r="T63" t="s">
        <v>31</v>
      </c>
      <c r="U63" s="3" t="s">
        <v>48</v>
      </c>
      <c r="V63" s="1"/>
      <c r="X63" s="1"/>
      <c r="Y63" s="1"/>
      <c r="Z63" s="1"/>
      <c r="AB63" s="1"/>
      <c r="AC63" s="1"/>
    </row>
    <row r="64" spans="2:29" x14ac:dyDescent="0.35">
      <c r="B64" t="s">
        <v>33</v>
      </c>
      <c r="C64" s="3" t="s">
        <v>34</v>
      </c>
      <c r="D64" s="1"/>
      <c r="F64" s="1"/>
      <c r="G64" s="1"/>
      <c r="I64" t="s">
        <v>49</v>
      </c>
      <c r="J64" s="3" t="s">
        <v>50</v>
      </c>
      <c r="K64" s="1"/>
      <c r="M64" s="1"/>
      <c r="N64" s="1"/>
      <c r="O64" s="1"/>
      <c r="Q64" s="1"/>
      <c r="R64" s="1"/>
      <c r="T64" t="s">
        <v>49</v>
      </c>
      <c r="U64" s="3" t="s">
        <v>50</v>
      </c>
      <c r="V64" s="1"/>
      <c r="X64" s="1"/>
      <c r="Y64" s="1"/>
      <c r="Z64" s="1"/>
      <c r="AB64" s="1"/>
      <c r="AC64" s="1"/>
    </row>
    <row r="65" spans="1:29" x14ac:dyDescent="0.35">
      <c r="B65" t="s">
        <v>35</v>
      </c>
      <c r="C65" s="3" t="s">
        <v>36</v>
      </c>
      <c r="D65" s="1"/>
      <c r="F65" s="1"/>
      <c r="G65" s="1"/>
      <c r="I65" t="s">
        <v>33</v>
      </c>
      <c r="J65" s="3" t="s">
        <v>34</v>
      </c>
      <c r="K65" s="1"/>
      <c r="M65" s="1"/>
      <c r="N65" s="1"/>
      <c r="O65" s="1"/>
      <c r="Q65" s="1"/>
      <c r="R65" s="1"/>
      <c r="T65" t="s">
        <v>33</v>
      </c>
      <c r="U65" s="3" t="s">
        <v>34</v>
      </c>
      <c r="V65" s="1"/>
      <c r="X65" s="1"/>
      <c r="Y65" s="1"/>
      <c r="Z65" s="1"/>
      <c r="AB65" s="1"/>
      <c r="AC65" s="1"/>
    </row>
    <row r="66" spans="1:29" x14ac:dyDescent="0.35">
      <c r="B66" t="s">
        <v>37</v>
      </c>
      <c r="C66" s="3" t="s">
        <v>38</v>
      </c>
      <c r="D66" s="1"/>
      <c r="F66" s="1"/>
      <c r="G66" s="1"/>
      <c r="I66" t="s">
        <v>35</v>
      </c>
      <c r="J66" s="3" t="s">
        <v>36</v>
      </c>
      <c r="K66" s="1"/>
      <c r="M66" s="1"/>
      <c r="N66" s="1"/>
      <c r="O66" s="1"/>
      <c r="Q66" s="1"/>
      <c r="R66" s="1"/>
      <c r="T66" t="s">
        <v>35</v>
      </c>
      <c r="U66" s="3" t="s">
        <v>36</v>
      </c>
      <c r="V66" s="1"/>
      <c r="X66" s="1"/>
      <c r="Y66" s="1"/>
      <c r="Z66" s="1"/>
      <c r="AB66" s="1"/>
      <c r="AC66" s="1"/>
    </row>
    <row r="67" spans="1:29" x14ac:dyDescent="0.35">
      <c r="I67" t="s">
        <v>37</v>
      </c>
      <c r="J67" s="3" t="s">
        <v>38</v>
      </c>
      <c r="K67" s="1"/>
      <c r="M67" s="1"/>
      <c r="N67" s="1"/>
      <c r="O67" s="1"/>
      <c r="Q67" s="1"/>
      <c r="R67" s="1"/>
      <c r="T67" t="s">
        <v>37</v>
      </c>
      <c r="U67" s="3" t="s">
        <v>38</v>
      </c>
      <c r="V67" s="1"/>
      <c r="X67" s="1"/>
      <c r="Y67" s="1"/>
      <c r="Z67" s="1"/>
      <c r="AB67" s="1"/>
      <c r="AC67" s="1"/>
    </row>
    <row r="69" spans="1:29" x14ac:dyDescent="0.35">
      <c r="A69" s="8" t="s">
        <v>54</v>
      </c>
    </row>
    <row r="70" spans="1:29" x14ac:dyDescent="0.35">
      <c r="B70" t="s">
        <v>0</v>
      </c>
      <c r="C70" t="s">
        <v>1</v>
      </c>
      <c r="D70" s="1"/>
      <c r="F70" s="1"/>
      <c r="G70" s="1"/>
      <c r="I70" t="s">
        <v>39</v>
      </c>
      <c r="J70" t="s">
        <v>1</v>
      </c>
      <c r="K70" s="1"/>
      <c r="M70" s="1"/>
      <c r="N70" s="1"/>
      <c r="O70" s="1" t="s">
        <v>30</v>
      </c>
      <c r="Q70" s="1"/>
      <c r="R70" s="1"/>
      <c r="T70" t="s">
        <v>51</v>
      </c>
      <c r="U70" t="s">
        <v>1</v>
      </c>
      <c r="V70" s="1"/>
      <c r="X70" s="1"/>
      <c r="Y70" s="1"/>
      <c r="Z70" s="1" t="s">
        <v>30</v>
      </c>
      <c r="AB70" s="1"/>
      <c r="AC70" s="1"/>
    </row>
    <row r="71" spans="1:29" x14ac:dyDescent="0.35">
      <c r="C71" s="2"/>
      <c r="D71" s="1"/>
      <c r="F71" s="1"/>
      <c r="G71" s="1"/>
      <c r="J71" s="2"/>
      <c r="K71" s="1" t="s">
        <v>40</v>
      </c>
      <c r="M71" s="1"/>
      <c r="N71" s="1"/>
      <c r="O71" s="1" t="s">
        <v>41</v>
      </c>
      <c r="Q71" s="1"/>
      <c r="R71" s="1"/>
      <c r="U71" s="2"/>
      <c r="V71" s="1" t="s">
        <v>40</v>
      </c>
      <c r="X71" s="1"/>
      <c r="Y71" s="1"/>
      <c r="Z71" s="1" t="s">
        <v>41</v>
      </c>
      <c r="AB71" s="1"/>
      <c r="AC71" s="1"/>
    </row>
    <row r="72" spans="1:29" x14ac:dyDescent="0.35">
      <c r="B72" s="3" t="s">
        <v>2</v>
      </c>
      <c r="C72" s="2"/>
      <c r="D72" s="4" t="s">
        <v>3</v>
      </c>
      <c r="E72" s="2" t="s">
        <v>4</v>
      </c>
      <c r="F72" s="4" t="s">
        <v>5</v>
      </c>
      <c r="G72" s="4" t="s">
        <v>6</v>
      </c>
      <c r="I72" s="3" t="s">
        <v>2</v>
      </c>
      <c r="J72" s="2" t="s">
        <v>42</v>
      </c>
      <c r="K72" s="4" t="s">
        <v>3</v>
      </c>
      <c r="L72" s="2" t="s">
        <v>4</v>
      </c>
      <c r="M72" s="4" t="s">
        <v>5</v>
      </c>
      <c r="N72" s="4" t="s">
        <v>6</v>
      </c>
      <c r="O72" s="4" t="s">
        <v>3</v>
      </c>
      <c r="P72" s="2" t="s">
        <v>4</v>
      </c>
      <c r="Q72" s="4" t="s">
        <v>5</v>
      </c>
      <c r="R72" s="4" t="s">
        <v>6</v>
      </c>
      <c r="T72" s="3" t="s">
        <v>2</v>
      </c>
      <c r="U72" s="2" t="s">
        <v>42</v>
      </c>
      <c r="V72" s="4" t="s">
        <v>3</v>
      </c>
      <c r="W72" s="2" t="s">
        <v>4</v>
      </c>
      <c r="X72" s="4" t="s">
        <v>5</v>
      </c>
      <c r="Y72" s="4" t="s">
        <v>6</v>
      </c>
      <c r="Z72" s="4" t="s">
        <v>3</v>
      </c>
      <c r="AA72" s="2" t="s">
        <v>4</v>
      </c>
      <c r="AB72" s="4" t="s">
        <v>5</v>
      </c>
      <c r="AC72" s="4" t="s">
        <v>6</v>
      </c>
    </row>
    <row r="73" spans="1:29" x14ac:dyDescent="0.35">
      <c r="B73" t="s">
        <v>7</v>
      </c>
      <c r="C73" s="2"/>
      <c r="D73" s="1">
        <v>4.2147315718269089</v>
      </c>
      <c r="E73" t="s">
        <v>8</v>
      </c>
      <c r="F73" s="1">
        <v>0.33477311042717106</v>
      </c>
      <c r="G73" s="1">
        <v>0</v>
      </c>
      <c r="I73" t="s">
        <v>7</v>
      </c>
      <c r="J73" s="2" t="s">
        <v>43</v>
      </c>
      <c r="K73" s="1">
        <v>3.0172819308120196</v>
      </c>
      <c r="L73" t="s">
        <v>8</v>
      </c>
      <c r="M73" s="1">
        <v>0.31843778547406176</v>
      </c>
      <c r="N73" s="1">
        <v>0</v>
      </c>
      <c r="O73" s="1">
        <v>4.6311490230116155</v>
      </c>
      <c r="P73" t="s">
        <v>8</v>
      </c>
      <c r="Q73" s="1">
        <v>0.31775078088145414</v>
      </c>
      <c r="R73" s="1">
        <v>0</v>
      </c>
      <c r="T73" t="s">
        <v>7</v>
      </c>
      <c r="U73" s="2" t="s">
        <v>43</v>
      </c>
      <c r="V73" s="1">
        <v>3.1680231732001158</v>
      </c>
      <c r="W73" t="s">
        <v>8</v>
      </c>
      <c r="X73" s="1">
        <v>0.36060677427959154</v>
      </c>
      <c r="Y73" s="1">
        <v>0</v>
      </c>
      <c r="Z73" s="1">
        <v>4.2503428691267251</v>
      </c>
      <c r="AA73" t="s">
        <v>8</v>
      </c>
      <c r="AB73" s="1">
        <v>0.33496306623704353</v>
      </c>
      <c r="AC73" s="1">
        <v>0</v>
      </c>
    </row>
    <row r="74" spans="1:29" x14ac:dyDescent="0.35">
      <c r="B74" t="s">
        <v>9</v>
      </c>
      <c r="C74" s="2"/>
      <c r="D74" s="1">
        <v>1.3742557775353159</v>
      </c>
      <c r="E74" t="s">
        <v>8</v>
      </c>
      <c r="F74" s="1">
        <v>0.16515857392757893</v>
      </c>
      <c r="G74" s="1">
        <v>0</v>
      </c>
      <c r="I74" t="s">
        <v>9</v>
      </c>
      <c r="J74" s="2" t="s">
        <v>43</v>
      </c>
      <c r="K74" s="1">
        <v>1.3256316530630967</v>
      </c>
      <c r="L74" t="s">
        <v>8</v>
      </c>
      <c r="M74" s="1">
        <v>0.12870916079384886</v>
      </c>
      <c r="N74" s="1">
        <v>0</v>
      </c>
      <c r="O74" s="1">
        <v>0.44491571350034415</v>
      </c>
      <c r="P74" t="s">
        <v>44</v>
      </c>
      <c r="Q74" s="1">
        <v>0.43341243366517573</v>
      </c>
      <c r="R74" s="1">
        <v>0.30463656068310119</v>
      </c>
      <c r="T74" t="s">
        <v>9</v>
      </c>
      <c r="U74" s="2" t="s">
        <v>43</v>
      </c>
      <c r="V74" s="1">
        <v>1.4827113845516324</v>
      </c>
      <c r="W74" t="s">
        <v>8</v>
      </c>
      <c r="X74" s="1">
        <v>0.15699152000371491</v>
      </c>
      <c r="Y74" s="1">
        <v>0</v>
      </c>
      <c r="Z74" s="1">
        <v>1.5237659897756592</v>
      </c>
      <c r="AA74" t="s">
        <v>8</v>
      </c>
      <c r="AB74" s="1">
        <v>0.15639987157127574</v>
      </c>
      <c r="AC74" s="1">
        <v>0</v>
      </c>
    </row>
    <row r="75" spans="1:29" x14ac:dyDescent="0.35">
      <c r="B75" t="s">
        <v>10</v>
      </c>
      <c r="C75" s="2"/>
      <c r="D75" s="1">
        <v>1.9563649837317434</v>
      </c>
      <c r="E75" t="s">
        <v>8</v>
      </c>
      <c r="F75" s="1">
        <v>0.16990268175700146</v>
      </c>
      <c r="G75" s="1">
        <v>0</v>
      </c>
      <c r="I75" t="s">
        <v>10</v>
      </c>
      <c r="J75" s="2" t="s">
        <v>43</v>
      </c>
      <c r="K75" s="1">
        <v>1.7717637506241444</v>
      </c>
      <c r="L75" t="s">
        <v>8</v>
      </c>
      <c r="M75" s="1">
        <v>0.13925925040343073</v>
      </c>
      <c r="N75" s="1">
        <v>0</v>
      </c>
      <c r="O75" s="1">
        <v>1.2275504560690711</v>
      </c>
      <c r="P75" t="s">
        <v>8</v>
      </c>
      <c r="Q75" s="1">
        <v>0.2253794303930709</v>
      </c>
      <c r="R75" s="1">
        <v>5.1343215234922468E-8</v>
      </c>
      <c r="T75" t="s">
        <v>10</v>
      </c>
      <c r="U75" s="2" t="s">
        <v>43</v>
      </c>
      <c r="V75" s="1">
        <v>1.8949693528974461</v>
      </c>
      <c r="W75" t="s">
        <v>8</v>
      </c>
      <c r="X75" s="1">
        <v>0.15820226907588525</v>
      </c>
      <c r="Y75" s="1">
        <v>0</v>
      </c>
      <c r="Z75" s="1">
        <v>1.5641645536266739</v>
      </c>
      <c r="AA75" t="s">
        <v>8</v>
      </c>
      <c r="AB75" s="1">
        <v>0.16163936621790559</v>
      </c>
      <c r="AC75" s="1">
        <v>0</v>
      </c>
    </row>
    <row r="76" spans="1:29" x14ac:dyDescent="0.35">
      <c r="B76" t="s">
        <v>11</v>
      </c>
      <c r="C76" s="2"/>
      <c r="D76" s="1">
        <v>1.4935994538227506</v>
      </c>
      <c r="E76" t="s">
        <v>8</v>
      </c>
      <c r="F76" s="1">
        <v>0.17288146454069536</v>
      </c>
      <c r="G76" s="1">
        <v>0</v>
      </c>
      <c r="I76" t="s">
        <v>11</v>
      </c>
      <c r="J76" s="2" t="s">
        <v>43</v>
      </c>
      <c r="K76" s="1">
        <v>1.3314749059228908</v>
      </c>
      <c r="L76" t="s">
        <v>8</v>
      </c>
      <c r="M76" s="1">
        <v>0.1418844282600118</v>
      </c>
      <c r="N76" s="1">
        <v>0</v>
      </c>
      <c r="O76" s="1">
        <v>1.0289335610675039</v>
      </c>
      <c r="P76" t="s">
        <v>8</v>
      </c>
      <c r="Q76" s="1">
        <v>0.29764391639349869</v>
      </c>
      <c r="R76" s="1">
        <v>5.4637099630094887E-4</v>
      </c>
      <c r="T76" t="s">
        <v>11</v>
      </c>
      <c r="U76" s="2" t="s">
        <v>43</v>
      </c>
      <c r="V76" s="1">
        <v>1.3733381784913086</v>
      </c>
      <c r="W76" t="s">
        <v>8</v>
      </c>
      <c r="X76" s="1">
        <v>0.1607302281912999</v>
      </c>
      <c r="Y76" s="1">
        <v>0</v>
      </c>
      <c r="Z76" s="1">
        <v>1.3738011440450286</v>
      </c>
      <c r="AA76" t="s">
        <v>8</v>
      </c>
      <c r="AB76" s="1">
        <v>0.17958626718730866</v>
      </c>
      <c r="AC76" s="1">
        <v>2.0206059048177849E-14</v>
      </c>
    </row>
    <row r="77" spans="1:29" x14ac:dyDescent="0.35">
      <c r="B77" t="s">
        <v>12</v>
      </c>
      <c r="C77" s="2"/>
      <c r="D77" s="1">
        <v>1.9921549128745004</v>
      </c>
      <c r="E77" t="s">
        <v>8</v>
      </c>
      <c r="F77" s="1">
        <v>0.17224418992877072</v>
      </c>
      <c r="G77" s="1">
        <v>0</v>
      </c>
      <c r="I77" t="s">
        <v>12</v>
      </c>
      <c r="J77" s="2" t="s">
        <v>43</v>
      </c>
      <c r="K77" s="1">
        <v>1.7955359558738027</v>
      </c>
      <c r="L77" t="s">
        <v>8</v>
      </c>
      <c r="M77" s="1">
        <v>0.14023196096918616</v>
      </c>
      <c r="N77" s="1">
        <v>0</v>
      </c>
      <c r="O77" s="1">
        <v>1.1232164999759147</v>
      </c>
      <c r="P77" t="s">
        <v>8</v>
      </c>
      <c r="Q77" s="1">
        <v>0.24956367162631213</v>
      </c>
      <c r="R77" s="1">
        <v>6.7723296524047072E-6</v>
      </c>
      <c r="T77" t="s">
        <v>12</v>
      </c>
      <c r="U77" s="2" t="s">
        <v>43</v>
      </c>
      <c r="V77" s="1">
        <v>1.8860944108810709</v>
      </c>
      <c r="W77" t="s">
        <v>8</v>
      </c>
      <c r="X77" s="1">
        <v>0.16540661209129839</v>
      </c>
      <c r="Y77" s="1">
        <v>0</v>
      </c>
      <c r="Z77" s="1">
        <v>1.7541512269450998</v>
      </c>
      <c r="AA77" t="s">
        <v>8</v>
      </c>
      <c r="AB77" s="1">
        <v>0.18188951678388363</v>
      </c>
      <c r="AC77" s="1">
        <v>0</v>
      </c>
    </row>
    <row r="78" spans="1:29" x14ac:dyDescent="0.35">
      <c r="B78" t="s">
        <v>13</v>
      </c>
      <c r="C78" s="2"/>
      <c r="D78" s="1">
        <v>1.7619185358723928</v>
      </c>
      <c r="E78" t="s">
        <v>8</v>
      </c>
      <c r="F78" s="1">
        <v>0.17641112913019211</v>
      </c>
      <c r="G78" s="1">
        <v>0</v>
      </c>
      <c r="I78" t="s">
        <v>13</v>
      </c>
      <c r="J78" s="2" t="s">
        <v>43</v>
      </c>
      <c r="K78" s="1">
        <v>1.6427295885078415</v>
      </c>
      <c r="L78" t="s">
        <v>8</v>
      </c>
      <c r="M78" s="1">
        <v>0.14174628390949523</v>
      </c>
      <c r="N78" s="1">
        <v>0</v>
      </c>
      <c r="O78" s="1">
        <v>0.55639432815628986</v>
      </c>
      <c r="P78" t="s">
        <v>44</v>
      </c>
      <c r="Q78" s="1">
        <v>0.34715721817085538</v>
      </c>
      <c r="R78" s="1">
        <v>0.10899743300412457</v>
      </c>
      <c r="T78" t="s">
        <v>13</v>
      </c>
      <c r="U78" s="2" t="s">
        <v>43</v>
      </c>
      <c r="V78" s="1">
        <v>1.8223396027278667</v>
      </c>
      <c r="W78" t="s">
        <v>8</v>
      </c>
      <c r="X78" s="1">
        <v>0.16799879220017336</v>
      </c>
      <c r="Y78" s="1">
        <v>0</v>
      </c>
      <c r="Z78" s="1">
        <v>1.725668773839119</v>
      </c>
      <c r="AA78" t="s">
        <v>8</v>
      </c>
      <c r="AB78" s="1">
        <v>0.18081414670981882</v>
      </c>
      <c r="AC78" s="1">
        <v>0</v>
      </c>
    </row>
    <row r="79" spans="1:29" x14ac:dyDescent="0.35">
      <c r="B79" t="s">
        <v>14</v>
      </c>
      <c r="C79" s="2"/>
      <c r="D79" s="1">
        <v>2.6763986325762845</v>
      </c>
      <c r="E79" t="s">
        <v>8</v>
      </c>
      <c r="F79" s="1">
        <v>0.1989072084162265</v>
      </c>
      <c r="G79" s="1">
        <v>0</v>
      </c>
      <c r="I79" t="s">
        <v>14</v>
      </c>
      <c r="J79" s="2" t="s">
        <v>43</v>
      </c>
      <c r="K79" s="1">
        <v>2.5111815508201336</v>
      </c>
      <c r="L79" t="s">
        <v>8</v>
      </c>
      <c r="M79" s="1">
        <v>0.16029492071991494</v>
      </c>
      <c r="N79" s="1">
        <v>0</v>
      </c>
      <c r="O79" s="1">
        <v>0.67169592097605002</v>
      </c>
      <c r="P79" t="s">
        <v>44</v>
      </c>
      <c r="Q79" s="1">
        <v>0.41165082094115152</v>
      </c>
      <c r="R79" s="1">
        <v>0.1027399985676456</v>
      </c>
      <c r="T79" t="s">
        <v>14</v>
      </c>
      <c r="U79" s="2" t="s">
        <v>43</v>
      </c>
      <c r="V79" s="1">
        <v>2.5928323437599188</v>
      </c>
      <c r="W79" t="s">
        <v>8</v>
      </c>
      <c r="X79" s="1">
        <v>0.20282933231626249</v>
      </c>
      <c r="Y79" s="1">
        <v>0</v>
      </c>
      <c r="Z79" s="1">
        <v>2.3955419892357224</v>
      </c>
      <c r="AA79" t="s">
        <v>8</v>
      </c>
      <c r="AB79" s="1">
        <v>0.18931640958055881</v>
      </c>
      <c r="AC79" s="1">
        <v>0</v>
      </c>
    </row>
    <row r="80" spans="1:29" x14ac:dyDescent="0.35">
      <c r="B80" t="s">
        <v>15</v>
      </c>
      <c r="C80" s="2"/>
      <c r="D80" s="1">
        <v>0.80581625871371876</v>
      </c>
      <c r="E80" t="s">
        <v>8</v>
      </c>
      <c r="F80" s="1">
        <v>0.17406897368503199</v>
      </c>
      <c r="G80" s="1">
        <v>3.6691652998133151E-6</v>
      </c>
      <c r="I80" t="s">
        <v>15</v>
      </c>
      <c r="J80" s="2" t="s">
        <v>43</v>
      </c>
      <c r="K80" s="1">
        <v>0.94243320117946106</v>
      </c>
      <c r="L80" t="s">
        <v>8</v>
      </c>
      <c r="M80" s="1">
        <v>0.13922610346766034</v>
      </c>
      <c r="N80" s="1">
        <v>1.2960077455659302E-11</v>
      </c>
      <c r="O80" s="1">
        <v>0.15543583184241763</v>
      </c>
      <c r="P80" t="s">
        <v>44</v>
      </c>
      <c r="Q80" s="1">
        <v>0.44378455436332154</v>
      </c>
      <c r="R80" s="1">
        <v>0.72615059247643599</v>
      </c>
      <c r="T80" t="s">
        <v>15</v>
      </c>
      <c r="U80" s="2" t="s">
        <v>43</v>
      </c>
      <c r="V80" s="1">
        <v>1.1197892911969765</v>
      </c>
      <c r="W80" t="s">
        <v>8</v>
      </c>
      <c r="X80" s="1">
        <v>0.15972247887840232</v>
      </c>
      <c r="Y80" s="1">
        <v>2.368771845340234E-12</v>
      </c>
      <c r="Z80" s="1">
        <v>1.0505912433345688</v>
      </c>
      <c r="AA80" t="s">
        <v>8</v>
      </c>
      <c r="AB80" s="1">
        <v>0.14046986348201282</v>
      </c>
      <c r="AC80" s="1">
        <v>7.4829031859735551E-14</v>
      </c>
    </row>
    <row r="81" spans="2:29" x14ac:dyDescent="0.35">
      <c r="B81" t="s">
        <v>16</v>
      </c>
      <c r="C81" s="2"/>
      <c r="D81" s="1">
        <v>1.4495961609025083</v>
      </c>
      <c r="E81" t="s">
        <v>8</v>
      </c>
      <c r="F81" s="1">
        <v>0.16479255373600998</v>
      </c>
      <c r="G81" s="1">
        <v>0</v>
      </c>
      <c r="I81" t="s">
        <v>16</v>
      </c>
      <c r="J81" s="2" t="s">
        <v>43</v>
      </c>
      <c r="K81" s="1">
        <v>1.4192556563336518</v>
      </c>
      <c r="L81" t="s">
        <v>8</v>
      </c>
      <c r="M81" s="1">
        <v>0.13081054869134981</v>
      </c>
      <c r="N81" s="1">
        <v>0</v>
      </c>
      <c r="O81" s="1">
        <v>0.57794036733859044</v>
      </c>
      <c r="P81" t="s">
        <v>44</v>
      </c>
      <c r="Q81" s="1">
        <v>0.36902035066937383</v>
      </c>
      <c r="R81" s="1">
        <v>0.11731404716432769</v>
      </c>
      <c r="T81" t="s">
        <v>16</v>
      </c>
      <c r="U81" s="2" t="s">
        <v>43</v>
      </c>
      <c r="V81" s="1">
        <v>1.6501581914831316</v>
      </c>
      <c r="W81" t="s">
        <v>8</v>
      </c>
      <c r="X81" s="1">
        <v>0.16070026082626371</v>
      </c>
      <c r="Y81" s="1">
        <v>0</v>
      </c>
      <c r="Z81" s="1">
        <v>1.4966380552481917</v>
      </c>
      <c r="AA81" t="s">
        <v>8</v>
      </c>
      <c r="AB81" s="1">
        <v>0.15501756781460554</v>
      </c>
      <c r="AC81" s="1">
        <v>0</v>
      </c>
    </row>
    <row r="82" spans="2:29" x14ac:dyDescent="0.35">
      <c r="B82" t="s">
        <v>17</v>
      </c>
      <c r="C82" s="2"/>
      <c r="D82" s="1">
        <v>1.5545688370402608</v>
      </c>
      <c r="E82" t="s">
        <v>8</v>
      </c>
      <c r="F82" s="1">
        <v>0.18496886364661663</v>
      </c>
      <c r="G82" s="1">
        <v>0</v>
      </c>
      <c r="I82" t="s">
        <v>17</v>
      </c>
      <c r="J82" s="2" t="s">
        <v>43</v>
      </c>
      <c r="K82" s="1">
        <v>1.4739187555998494</v>
      </c>
      <c r="L82" t="s">
        <v>8</v>
      </c>
      <c r="M82" s="1">
        <v>0.14563467269258798</v>
      </c>
      <c r="N82" s="1">
        <v>0</v>
      </c>
      <c r="O82" s="1">
        <v>0.14072239840434342</v>
      </c>
      <c r="P82" t="s">
        <v>44</v>
      </c>
      <c r="Q82" s="1">
        <v>0.81054081421264912</v>
      </c>
      <c r="R82" s="1">
        <v>0.86216769858303688</v>
      </c>
      <c r="T82" t="s">
        <v>17</v>
      </c>
      <c r="U82" s="2" t="s">
        <v>43</v>
      </c>
      <c r="V82" s="1">
        <v>1.4973031644489216</v>
      </c>
      <c r="W82" t="s">
        <v>8</v>
      </c>
      <c r="X82" s="1">
        <v>0.17415643126554806</v>
      </c>
      <c r="Y82" s="1">
        <v>0</v>
      </c>
      <c r="Z82" s="1">
        <v>1.4559222365519648</v>
      </c>
      <c r="AA82" t="s">
        <v>8</v>
      </c>
      <c r="AB82" s="1">
        <v>0.15645757282877967</v>
      </c>
      <c r="AC82" s="1">
        <v>0</v>
      </c>
    </row>
    <row r="83" spans="2:29" x14ac:dyDescent="0.35">
      <c r="B83" t="s">
        <v>18</v>
      </c>
      <c r="C83" s="2"/>
      <c r="D83" s="1">
        <v>2.5999992655755122</v>
      </c>
      <c r="E83" t="s">
        <v>8</v>
      </c>
      <c r="F83" s="1">
        <v>0.16986627147197825</v>
      </c>
      <c r="G83" s="1">
        <v>0</v>
      </c>
      <c r="I83" t="s">
        <v>18</v>
      </c>
      <c r="J83" s="2" t="s">
        <v>43</v>
      </c>
      <c r="K83" s="1">
        <v>2.3285864746289118</v>
      </c>
      <c r="L83" t="s">
        <v>8</v>
      </c>
      <c r="M83" s="1">
        <v>0.17219129430304456</v>
      </c>
      <c r="N83" s="1">
        <v>0</v>
      </c>
      <c r="O83" s="1">
        <v>2.1606729094763506</v>
      </c>
      <c r="P83" t="s">
        <v>8</v>
      </c>
      <c r="Q83" s="1">
        <v>0.20252526234882184</v>
      </c>
      <c r="R83" s="1">
        <v>0</v>
      </c>
      <c r="T83" t="s">
        <v>18</v>
      </c>
      <c r="U83" s="2" t="s">
        <v>43</v>
      </c>
      <c r="V83" s="1">
        <v>2.4706905839681412</v>
      </c>
      <c r="W83" t="s">
        <v>8</v>
      </c>
      <c r="X83" s="1">
        <v>0.19519029149589731</v>
      </c>
      <c r="Y83" s="1">
        <v>0</v>
      </c>
      <c r="Z83" s="1">
        <v>2.6118039277720322</v>
      </c>
      <c r="AA83" t="s">
        <v>8</v>
      </c>
      <c r="AB83" s="1">
        <v>0.19649028066866758</v>
      </c>
      <c r="AC83" s="1">
        <v>0</v>
      </c>
    </row>
    <row r="84" spans="2:29" x14ac:dyDescent="0.35">
      <c r="B84" t="s">
        <v>19</v>
      </c>
      <c r="C84" s="2"/>
      <c r="D84" s="1">
        <v>0.35056804100224409</v>
      </c>
      <c r="E84" t="s">
        <v>8</v>
      </c>
      <c r="F84" s="1">
        <v>1.8132707647269063E-2</v>
      </c>
      <c r="G84" s="1">
        <v>0</v>
      </c>
      <c r="I84" t="s">
        <v>19</v>
      </c>
      <c r="J84" s="2" t="s">
        <v>47</v>
      </c>
      <c r="K84" s="1">
        <v>-0.44354183613450981</v>
      </c>
      <c r="L84" t="s">
        <v>8</v>
      </c>
      <c r="M84" s="1">
        <v>7.5975710233016275E-2</v>
      </c>
      <c r="N84" s="1">
        <v>5.2849353782136177E-9</v>
      </c>
      <c r="O84" s="1">
        <v>0.61327063920183256</v>
      </c>
      <c r="P84" t="s">
        <v>8</v>
      </c>
      <c r="Q84" s="1">
        <v>0.11492562545558994</v>
      </c>
      <c r="R84" s="1">
        <v>9.4894146096535792E-8</v>
      </c>
      <c r="T84" t="s">
        <v>19</v>
      </c>
      <c r="U84" s="2" t="s">
        <v>47</v>
      </c>
      <c r="V84" s="1">
        <v>3.5317776190035709E-3</v>
      </c>
      <c r="W84" t="s">
        <v>44</v>
      </c>
      <c r="X84" s="1">
        <v>9.5495111087153389E-2</v>
      </c>
      <c r="Y84" s="1">
        <v>0.97049787646150287</v>
      </c>
      <c r="Z84" s="1">
        <v>1.3616169460814291</v>
      </c>
      <c r="AA84" t="s">
        <v>8</v>
      </c>
      <c r="AB84" s="1">
        <v>0.17300825854613217</v>
      </c>
      <c r="AC84" s="1">
        <v>3.5527136788005009E-15</v>
      </c>
    </row>
    <row r="85" spans="2:29" x14ac:dyDescent="0.35">
      <c r="C85" s="2"/>
      <c r="D85" s="1"/>
      <c r="F85" s="1"/>
      <c r="G85" s="1"/>
      <c r="J85" s="2"/>
      <c r="K85" s="1"/>
      <c r="M85" s="1"/>
      <c r="N85" s="1"/>
      <c r="O85" s="1"/>
      <c r="Q85" s="1"/>
      <c r="R85" s="1"/>
      <c r="U85" s="2"/>
      <c r="V85" s="1"/>
      <c r="X85" s="1"/>
      <c r="Y85" s="1"/>
      <c r="Z85" s="1"/>
      <c r="AB85" s="1"/>
      <c r="AC85" s="1"/>
    </row>
    <row r="86" spans="2:29" x14ac:dyDescent="0.35">
      <c r="B86" t="s">
        <v>20</v>
      </c>
      <c r="C86" s="5"/>
      <c r="D86" s="1"/>
      <c r="F86" s="1"/>
      <c r="G86" s="1"/>
      <c r="I86" t="s">
        <v>20</v>
      </c>
      <c r="J86" s="5"/>
      <c r="K86" s="1"/>
      <c r="M86" s="1"/>
      <c r="N86" s="1"/>
      <c r="O86" s="1"/>
      <c r="Q86" s="1"/>
      <c r="R86" s="1"/>
      <c r="T86" t="s">
        <v>20</v>
      </c>
      <c r="U86" s="5"/>
      <c r="V86" s="1"/>
      <c r="X86" s="1"/>
      <c r="Y86" s="1"/>
      <c r="Z86" s="1"/>
      <c r="AB86" s="1"/>
      <c r="AC86" s="1"/>
    </row>
    <row r="87" spans="2:29" x14ac:dyDescent="0.35">
      <c r="B87" t="s">
        <v>21</v>
      </c>
      <c r="C87" s="37">
        <v>-4274.6077330072039</v>
      </c>
      <c r="D87" s="38"/>
      <c r="F87" s="1"/>
      <c r="G87" s="1"/>
      <c r="I87" t="s">
        <v>21</v>
      </c>
      <c r="J87" s="37">
        <v>-3621.8450744831312</v>
      </c>
      <c r="K87" s="38"/>
      <c r="M87" s="1"/>
      <c r="N87" s="1"/>
      <c r="O87" s="1"/>
      <c r="Q87" s="1"/>
      <c r="R87" s="1"/>
      <c r="T87" t="s">
        <v>21</v>
      </c>
      <c r="U87" s="37">
        <v>-3466.3585232266546</v>
      </c>
      <c r="V87" s="38"/>
      <c r="X87" s="1"/>
      <c r="Y87" s="1"/>
      <c r="Z87" s="1"/>
      <c r="AB87" s="1"/>
      <c r="AC87" s="1"/>
    </row>
    <row r="88" spans="2:29" x14ac:dyDescent="0.35">
      <c r="B88" t="s">
        <v>22</v>
      </c>
      <c r="C88" s="37">
        <v>-4653.7161654179763</v>
      </c>
      <c r="D88" s="38"/>
      <c r="F88" s="1"/>
      <c r="G88" s="1"/>
      <c r="I88" t="s">
        <v>22</v>
      </c>
      <c r="J88" s="37">
        <v>-4653.7161654179763</v>
      </c>
      <c r="K88" s="38"/>
      <c r="M88" s="1"/>
      <c r="N88" s="1"/>
      <c r="O88" s="1"/>
      <c r="Q88" s="1"/>
      <c r="R88" s="1"/>
      <c r="T88" t="s">
        <v>22</v>
      </c>
      <c r="U88" s="37">
        <v>-4653.7161654179763</v>
      </c>
      <c r="V88" s="38"/>
      <c r="X88" s="1"/>
      <c r="Y88" s="1"/>
      <c r="Z88" s="1"/>
      <c r="AB88" s="1"/>
      <c r="AC88" s="1"/>
    </row>
    <row r="89" spans="2:29" x14ac:dyDescent="0.35">
      <c r="B89" t="s">
        <v>23</v>
      </c>
      <c r="C89" s="39">
        <v>8.1463591447185402E-2</v>
      </c>
      <c r="D89" s="40"/>
      <c r="F89" s="1"/>
      <c r="G89" s="1"/>
      <c r="I89" t="s">
        <v>23</v>
      </c>
      <c r="J89" s="39">
        <v>0.22173055989162738</v>
      </c>
      <c r="K89" s="40"/>
      <c r="M89" s="1"/>
      <c r="N89" s="1"/>
      <c r="O89" s="1"/>
      <c r="Q89" s="1"/>
      <c r="R89" s="1"/>
      <c r="T89" t="s">
        <v>23</v>
      </c>
      <c r="U89" s="39">
        <v>0.255141826442842</v>
      </c>
      <c r="V89" s="40"/>
      <c r="X89" s="1"/>
      <c r="Y89" s="1"/>
      <c r="Z89" s="1"/>
      <c r="AB89" s="1"/>
      <c r="AC89" s="1"/>
    </row>
    <row r="90" spans="2:29" x14ac:dyDescent="0.35">
      <c r="B90" t="s">
        <v>24</v>
      </c>
      <c r="C90" s="39">
        <v>0.3701201261160027</v>
      </c>
      <c r="D90" s="40"/>
      <c r="F90" s="1"/>
      <c r="G90" s="1"/>
      <c r="I90" t="s">
        <v>24</v>
      </c>
      <c r="J90" s="39">
        <v>0.44474913398434213</v>
      </c>
      <c r="K90" s="40"/>
      <c r="M90" s="1"/>
      <c r="N90" s="1"/>
      <c r="O90" s="1"/>
      <c r="Q90" s="1"/>
      <c r="R90" s="1"/>
      <c r="T90" t="s">
        <v>24</v>
      </c>
      <c r="U90" s="39">
        <v>0.46207505606989879</v>
      </c>
      <c r="V90" s="40"/>
      <c r="X90" s="1"/>
      <c r="Y90" s="1"/>
      <c r="Z90" s="1"/>
      <c r="AB90" s="1"/>
      <c r="AC90" s="1"/>
    </row>
    <row r="91" spans="2:29" x14ac:dyDescent="0.35">
      <c r="B91" t="s">
        <v>25</v>
      </c>
      <c r="C91" s="39">
        <v>2.0210314629925525</v>
      </c>
      <c r="D91" s="40"/>
      <c r="F91" s="1"/>
      <c r="G91" s="1"/>
      <c r="I91" t="s">
        <v>25</v>
      </c>
      <c r="J91" s="39">
        <v>1.7189274278562618</v>
      </c>
      <c r="K91" s="40"/>
      <c r="M91" s="1"/>
      <c r="N91" s="1"/>
      <c r="O91" s="1"/>
      <c r="Q91" s="1"/>
      <c r="R91" s="1"/>
      <c r="T91" t="s">
        <v>25</v>
      </c>
      <c r="U91" s="39">
        <v>1.6767366917617419</v>
      </c>
      <c r="V91" s="40"/>
      <c r="X91" s="1"/>
      <c r="Y91" s="1"/>
      <c r="Z91" s="1"/>
      <c r="AB91" s="1"/>
      <c r="AC91" s="1"/>
    </row>
    <row r="92" spans="2:29" x14ac:dyDescent="0.35">
      <c r="B92" t="s">
        <v>26</v>
      </c>
      <c r="C92" s="39">
        <v>2.0390025807722543</v>
      </c>
      <c r="D92" s="40"/>
      <c r="F92" s="1"/>
      <c r="G92" s="1"/>
      <c r="I92" t="s">
        <v>26</v>
      </c>
      <c r="J92" s="39">
        <v>1.7548696634156657</v>
      </c>
      <c r="K92" s="40"/>
      <c r="M92" s="1"/>
      <c r="N92" s="1"/>
      <c r="O92" s="1"/>
      <c r="Q92" s="1"/>
      <c r="R92" s="1"/>
      <c r="T92" t="s">
        <v>26</v>
      </c>
      <c r="U92" s="39">
        <v>1.8115200751095064</v>
      </c>
      <c r="V92" s="40"/>
      <c r="X92" s="1"/>
      <c r="Y92" s="1"/>
      <c r="Z92" s="1"/>
      <c r="AB92" s="1"/>
      <c r="AC92" s="1"/>
    </row>
    <row r="93" spans="2:29" x14ac:dyDescent="0.35">
      <c r="B93" s="7" t="s">
        <v>27</v>
      </c>
      <c r="C93" s="35">
        <v>4242</v>
      </c>
      <c r="D93" s="36"/>
      <c r="F93" s="1"/>
      <c r="G93" s="1"/>
      <c r="I93" s="7" t="s">
        <v>27</v>
      </c>
      <c r="J93" s="35">
        <v>4242</v>
      </c>
      <c r="K93" s="36"/>
      <c r="M93" s="1"/>
      <c r="N93" s="1"/>
      <c r="O93" s="1"/>
      <c r="Q93" s="1"/>
      <c r="R93" s="1"/>
      <c r="T93" s="7" t="s">
        <v>27</v>
      </c>
      <c r="U93" s="35">
        <v>4242</v>
      </c>
      <c r="V93" s="36"/>
      <c r="X93" s="1"/>
      <c r="Y93" s="1"/>
      <c r="Z93" s="1"/>
      <c r="AB93" s="1"/>
      <c r="AC93" s="1"/>
    </row>
    <row r="94" spans="2:29" x14ac:dyDescent="0.35">
      <c r="B94" s="7" t="s">
        <v>28</v>
      </c>
      <c r="C94" s="35">
        <v>707</v>
      </c>
      <c r="D94" s="36"/>
      <c r="F94" s="1"/>
      <c r="G94" s="1"/>
      <c r="I94" s="7" t="s">
        <v>28</v>
      </c>
      <c r="J94" s="35">
        <v>707</v>
      </c>
      <c r="K94" s="36"/>
      <c r="M94" s="1"/>
      <c r="N94" s="1"/>
      <c r="O94" s="1"/>
      <c r="Q94" s="1"/>
      <c r="R94" s="1"/>
      <c r="T94" s="7" t="s">
        <v>28</v>
      </c>
      <c r="U94" s="35">
        <v>707</v>
      </c>
      <c r="V94" s="36"/>
      <c r="X94" s="1"/>
      <c r="Y94" s="1"/>
      <c r="Z94" s="1"/>
      <c r="AB94" s="1"/>
      <c r="AC94" s="1"/>
    </row>
    <row r="95" spans="2:29" x14ac:dyDescent="0.35">
      <c r="B95" s="7" t="s">
        <v>29</v>
      </c>
      <c r="C95" s="35">
        <v>12</v>
      </c>
      <c r="D95" s="36"/>
      <c r="F95" s="1"/>
      <c r="G95" s="1"/>
      <c r="I95" s="7" t="s">
        <v>29</v>
      </c>
      <c r="J95" s="35">
        <v>24</v>
      </c>
      <c r="K95" s="36"/>
      <c r="M95" s="1"/>
      <c r="N95" s="1"/>
      <c r="O95" s="1"/>
      <c r="Q95" s="1"/>
      <c r="R95" s="1"/>
      <c r="T95" s="7" t="s">
        <v>29</v>
      </c>
      <c r="U95" s="35">
        <v>90</v>
      </c>
      <c r="V95" s="36"/>
      <c r="X95" s="1"/>
      <c r="Y95" s="1"/>
      <c r="Z95" s="1"/>
      <c r="AB95" s="1"/>
      <c r="AC95" s="1"/>
    </row>
    <row r="96" spans="2:29" x14ac:dyDescent="0.35">
      <c r="B96" t="s">
        <v>30</v>
      </c>
      <c r="C96" s="5"/>
      <c r="D96" s="1"/>
      <c r="F96" s="1"/>
      <c r="G96" s="1"/>
      <c r="J96" s="5"/>
      <c r="K96" s="1"/>
      <c r="M96" s="1"/>
      <c r="N96" s="1"/>
      <c r="O96" s="1"/>
      <c r="Q96" s="1"/>
      <c r="R96" s="1"/>
      <c r="U96" s="5"/>
      <c r="V96" s="1"/>
      <c r="X96" s="1"/>
      <c r="Y96" s="1"/>
      <c r="Z96" s="1"/>
      <c r="AB96" s="1"/>
      <c r="AC96" s="1"/>
    </row>
    <row r="97" spans="1:29" x14ac:dyDescent="0.35">
      <c r="B97" t="s">
        <v>31</v>
      </c>
      <c r="C97" s="3" t="s">
        <v>32</v>
      </c>
      <c r="D97" s="1"/>
      <c r="F97" s="1"/>
      <c r="G97" s="1"/>
      <c r="I97" t="s">
        <v>31</v>
      </c>
      <c r="J97" s="3" t="s">
        <v>48</v>
      </c>
      <c r="K97" s="1"/>
      <c r="M97" s="1"/>
      <c r="N97" s="1"/>
      <c r="O97" s="1"/>
      <c r="Q97" s="1"/>
      <c r="R97" s="1"/>
      <c r="T97" t="s">
        <v>31</v>
      </c>
      <c r="U97" s="3" t="s">
        <v>48</v>
      </c>
      <c r="V97" s="1"/>
      <c r="X97" s="1"/>
      <c r="Y97" s="1"/>
      <c r="Z97" s="1"/>
      <c r="AB97" s="1"/>
      <c r="AC97" s="1"/>
    </row>
    <row r="98" spans="1:29" x14ac:dyDescent="0.35">
      <c r="B98" t="s">
        <v>33</v>
      </c>
      <c r="C98" s="3" t="s">
        <v>34</v>
      </c>
      <c r="D98" s="1"/>
      <c r="F98" s="1"/>
      <c r="G98" s="1"/>
      <c r="I98" t="s">
        <v>49</v>
      </c>
      <c r="J98" s="3" t="s">
        <v>50</v>
      </c>
      <c r="K98" s="1"/>
      <c r="M98" s="1"/>
      <c r="N98" s="1"/>
      <c r="O98" s="1"/>
      <c r="Q98" s="1"/>
      <c r="R98" s="1"/>
      <c r="T98" t="s">
        <v>49</v>
      </c>
      <c r="U98" s="3" t="s">
        <v>50</v>
      </c>
      <c r="V98" s="1"/>
      <c r="X98" s="1"/>
      <c r="Y98" s="1"/>
      <c r="Z98" s="1"/>
      <c r="AB98" s="1"/>
      <c r="AC98" s="1"/>
    </row>
    <row r="99" spans="1:29" x14ac:dyDescent="0.35">
      <c r="B99" t="s">
        <v>35</v>
      </c>
      <c r="C99" s="3" t="s">
        <v>36</v>
      </c>
      <c r="D99" s="1"/>
      <c r="F99" s="1"/>
      <c r="G99" s="1"/>
      <c r="I99" t="s">
        <v>33</v>
      </c>
      <c r="J99" s="3" t="s">
        <v>34</v>
      </c>
      <c r="K99" s="1"/>
      <c r="M99" s="1"/>
      <c r="N99" s="1"/>
      <c r="O99" s="1"/>
      <c r="Q99" s="1"/>
      <c r="R99" s="1"/>
      <c r="T99" t="s">
        <v>33</v>
      </c>
      <c r="U99" s="3" t="s">
        <v>34</v>
      </c>
      <c r="V99" s="1"/>
      <c r="X99" s="1"/>
      <c r="Y99" s="1"/>
      <c r="Z99" s="1"/>
      <c r="AB99" s="1"/>
      <c r="AC99" s="1"/>
    </row>
    <row r="100" spans="1:29" x14ac:dyDescent="0.35">
      <c r="B100" t="s">
        <v>37</v>
      </c>
      <c r="C100" s="3" t="s">
        <v>38</v>
      </c>
      <c r="D100" s="1"/>
      <c r="F100" s="1"/>
      <c r="G100" s="1"/>
      <c r="I100" t="s">
        <v>35</v>
      </c>
      <c r="J100" s="3" t="s">
        <v>36</v>
      </c>
      <c r="K100" s="1"/>
      <c r="M100" s="1"/>
      <c r="N100" s="1"/>
      <c r="O100" s="1"/>
      <c r="Q100" s="1"/>
      <c r="R100" s="1"/>
      <c r="T100" t="s">
        <v>35</v>
      </c>
      <c r="U100" s="3" t="s">
        <v>36</v>
      </c>
      <c r="V100" s="1"/>
      <c r="X100" s="1"/>
      <c r="Y100" s="1"/>
      <c r="Z100" s="1"/>
      <c r="AB100" s="1"/>
      <c r="AC100" s="1"/>
    </row>
    <row r="101" spans="1:29" x14ac:dyDescent="0.35">
      <c r="I101" t="s">
        <v>37</v>
      </c>
      <c r="J101" s="3" t="s">
        <v>38</v>
      </c>
      <c r="K101" s="1"/>
      <c r="M101" s="1"/>
      <c r="N101" s="1"/>
      <c r="O101" s="1"/>
      <c r="Q101" s="1"/>
      <c r="R101" s="1"/>
      <c r="T101" t="s">
        <v>37</v>
      </c>
      <c r="U101" s="3" t="s">
        <v>38</v>
      </c>
      <c r="V101" s="1"/>
      <c r="X101" s="1"/>
      <c r="Y101" s="1"/>
      <c r="Z101" s="1"/>
      <c r="AB101" s="1"/>
      <c r="AC101" s="1"/>
    </row>
    <row r="103" spans="1:29" x14ac:dyDescent="0.35">
      <c r="A103" s="8" t="s">
        <v>55</v>
      </c>
    </row>
    <row r="104" spans="1:29" x14ac:dyDescent="0.35">
      <c r="B104" t="s">
        <v>0</v>
      </c>
      <c r="C104" t="s">
        <v>1</v>
      </c>
      <c r="D104" s="1"/>
      <c r="F104" s="1"/>
      <c r="G104" s="1"/>
      <c r="I104" t="s">
        <v>39</v>
      </c>
      <c r="J104" t="s">
        <v>1</v>
      </c>
      <c r="K104" s="1"/>
      <c r="M104" s="1"/>
      <c r="N104" s="1"/>
      <c r="O104" s="1" t="s">
        <v>30</v>
      </c>
      <c r="Q104" s="1"/>
      <c r="R104" s="1"/>
      <c r="T104" t="s">
        <v>51</v>
      </c>
      <c r="U104" t="s">
        <v>1</v>
      </c>
      <c r="V104" s="1"/>
      <c r="X104" s="1"/>
      <c r="Y104" s="1"/>
      <c r="Z104" s="1" t="s">
        <v>30</v>
      </c>
      <c r="AB104" s="1"/>
      <c r="AC104" s="1"/>
    </row>
    <row r="105" spans="1:29" x14ac:dyDescent="0.35">
      <c r="C105" s="2"/>
      <c r="D105" s="1"/>
      <c r="F105" s="1"/>
      <c r="G105" s="1"/>
      <c r="J105" s="2"/>
      <c r="K105" s="1" t="s">
        <v>40</v>
      </c>
      <c r="M105" s="1"/>
      <c r="N105" s="1"/>
      <c r="O105" s="1" t="s">
        <v>41</v>
      </c>
      <c r="Q105" s="1"/>
      <c r="R105" s="1"/>
      <c r="U105" s="2"/>
      <c r="V105" s="1" t="s">
        <v>40</v>
      </c>
      <c r="X105" s="1"/>
      <c r="Y105" s="1"/>
      <c r="Z105" s="1" t="s">
        <v>41</v>
      </c>
      <c r="AB105" s="1"/>
      <c r="AC105" s="1"/>
    </row>
    <row r="106" spans="1:29" x14ac:dyDescent="0.35">
      <c r="B106" s="3" t="s">
        <v>2</v>
      </c>
      <c r="C106" s="2"/>
      <c r="D106" s="4" t="s">
        <v>3</v>
      </c>
      <c r="E106" s="2" t="s">
        <v>4</v>
      </c>
      <c r="F106" s="4" t="s">
        <v>5</v>
      </c>
      <c r="G106" s="4" t="s">
        <v>6</v>
      </c>
      <c r="I106" s="3" t="s">
        <v>2</v>
      </c>
      <c r="J106" s="2" t="s">
        <v>42</v>
      </c>
      <c r="K106" s="4" t="s">
        <v>3</v>
      </c>
      <c r="L106" s="2" t="s">
        <v>4</v>
      </c>
      <c r="M106" s="4" t="s">
        <v>5</v>
      </c>
      <c r="N106" s="4" t="s">
        <v>6</v>
      </c>
      <c r="O106" s="4" t="s">
        <v>3</v>
      </c>
      <c r="P106" s="2" t="s">
        <v>4</v>
      </c>
      <c r="Q106" s="4" t="s">
        <v>5</v>
      </c>
      <c r="R106" s="4" t="s">
        <v>6</v>
      </c>
      <c r="T106" s="3" t="s">
        <v>2</v>
      </c>
      <c r="U106" s="2" t="s">
        <v>42</v>
      </c>
      <c r="V106" s="4" t="s">
        <v>3</v>
      </c>
      <c r="W106" s="2" t="s">
        <v>4</v>
      </c>
      <c r="X106" s="4" t="s">
        <v>5</v>
      </c>
      <c r="Y106" s="4" t="s">
        <v>6</v>
      </c>
      <c r="Z106" s="4" t="s">
        <v>3</v>
      </c>
      <c r="AA106" s="2" t="s">
        <v>4</v>
      </c>
      <c r="AB106" s="4" t="s">
        <v>5</v>
      </c>
      <c r="AC106" s="4" t="s">
        <v>6</v>
      </c>
    </row>
    <row r="107" spans="1:29" x14ac:dyDescent="0.35">
      <c r="B107" t="s">
        <v>7</v>
      </c>
      <c r="C107" s="2"/>
      <c r="D107" s="1">
        <v>2.6106011525801156</v>
      </c>
      <c r="E107" t="s">
        <v>8</v>
      </c>
      <c r="F107" s="1">
        <v>0.23647158951235794</v>
      </c>
      <c r="G107" s="1">
        <v>0</v>
      </c>
      <c r="I107" t="s">
        <v>7</v>
      </c>
      <c r="J107" s="2" t="s">
        <v>43</v>
      </c>
      <c r="K107" s="1">
        <v>2.0463279877475702</v>
      </c>
      <c r="L107" t="s">
        <v>8</v>
      </c>
      <c r="M107" s="1">
        <v>0.24141263162357143</v>
      </c>
      <c r="N107" s="1">
        <v>0</v>
      </c>
      <c r="O107" s="1">
        <v>3.4887832654366733</v>
      </c>
      <c r="P107" t="s">
        <v>8</v>
      </c>
      <c r="Q107" s="1">
        <v>0.23729237503230918</v>
      </c>
      <c r="R107" s="1">
        <v>0</v>
      </c>
      <c r="T107" t="s">
        <v>7</v>
      </c>
      <c r="U107" s="2" t="s">
        <v>43</v>
      </c>
      <c r="V107" s="1">
        <v>1.496449313080201</v>
      </c>
      <c r="W107" t="s">
        <v>8</v>
      </c>
      <c r="X107" s="1">
        <v>0.21870181223299037</v>
      </c>
      <c r="Y107" s="1">
        <v>7.7866602055109979E-12</v>
      </c>
      <c r="Z107" s="1">
        <v>2.6370975312923353</v>
      </c>
      <c r="AA107" t="s">
        <v>8</v>
      </c>
      <c r="AB107" s="1">
        <v>0.25258743514964005</v>
      </c>
      <c r="AC107" s="1">
        <v>0</v>
      </c>
    </row>
    <row r="108" spans="1:29" x14ac:dyDescent="0.35">
      <c r="B108" t="s">
        <v>9</v>
      </c>
      <c r="C108" s="2"/>
      <c r="D108" s="1">
        <v>0.79523762069015136</v>
      </c>
      <c r="E108" t="s">
        <v>8</v>
      </c>
      <c r="F108" s="1">
        <v>0.13099026598776101</v>
      </c>
      <c r="G108" s="1">
        <v>1.2714207464625815E-9</v>
      </c>
      <c r="I108" t="s">
        <v>9</v>
      </c>
      <c r="J108" s="2" t="s">
        <v>43</v>
      </c>
      <c r="K108" s="1">
        <v>0.73928311710974348</v>
      </c>
      <c r="L108" t="s">
        <v>8</v>
      </c>
      <c r="M108" s="1">
        <v>0.10607380022869251</v>
      </c>
      <c r="N108" s="1">
        <v>3.1803448763412234E-12</v>
      </c>
      <c r="O108" s="1">
        <v>0.46982714820401372</v>
      </c>
      <c r="P108" t="s">
        <v>44</v>
      </c>
      <c r="Q108" s="1">
        <v>0.31278865873699008</v>
      </c>
      <c r="R108" s="1">
        <v>0.13308176635624269</v>
      </c>
      <c r="T108" t="s">
        <v>9</v>
      </c>
      <c r="U108" s="2" t="s">
        <v>43</v>
      </c>
      <c r="V108" s="1">
        <v>0.75292687086264054</v>
      </c>
      <c r="W108" t="s">
        <v>8</v>
      </c>
      <c r="X108" s="1">
        <v>0.10881640367243299</v>
      </c>
      <c r="Y108" s="1">
        <v>4.5408121707168903E-12</v>
      </c>
      <c r="Z108" s="1">
        <v>1.2201256802806069</v>
      </c>
      <c r="AA108" t="s">
        <v>8</v>
      </c>
      <c r="AB108" s="1">
        <v>0.14430949016119723</v>
      </c>
      <c r="AC108" s="1">
        <v>0</v>
      </c>
    </row>
    <row r="109" spans="1:29" x14ac:dyDescent="0.35">
      <c r="B109" t="s">
        <v>10</v>
      </c>
      <c r="C109" s="2"/>
      <c r="D109" s="1">
        <v>1.0981284184832758</v>
      </c>
      <c r="E109" t="s">
        <v>8</v>
      </c>
      <c r="F109" s="1">
        <v>0.13566549887825338</v>
      </c>
      <c r="G109" s="1">
        <v>6.6613381477509392E-16</v>
      </c>
      <c r="I109" t="s">
        <v>10</v>
      </c>
      <c r="J109" s="2" t="s">
        <v>43</v>
      </c>
      <c r="K109" s="1">
        <v>1.0575060634731936</v>
      </c>
      <c r="L109" t="s">
        <v>8</v>
      </c>
      <c r="M109" s="1">
        <v>0.12082386811160281</v>
      </c>
      <c r="N109" s="1">
        <v>0</v>
      </c>
      <c r="O109" s="1">
        <v>1.0586051645773176</v>
      </c>
      <c r="P109" t="s">
        <v>8</v>
      </c>
      <c r="Q109" s="1">
        <v>0.17922142325056856</v>
      </c>
      <c r="R109" s="1">
        <v>3.4905232038084932E-9</v>
      </c>
      <c r="T109" t="s">
        <v>10</v>
      </c>
      <c r="U109" s="2" t="s">
        <v>43</v>
      </c>
      <c r="V109" s="1">
        <v>0.97928508543057957</v>
      </c>
      <c r="W109" t="s">
        <v>8</v>
      </c>
      <c r="X109" s="1">
        <v>0.12244773125236402</v>
      </c>
      <c r="Y109" s="1">
        <v>1.3322676295501878E-15</v>
      </c>
      <c r="Z109" s="1">
        <v>1.2148128369873838</v>
      </c>
      <c r="AA109" t="s">
        <v>8</v>
      </c>
      <c r="AB109" s="1">
        <v>0.13862946134685014</v>
      </c>
      <c r="AC109" s="1">
        <v>0</v>
      </c>
    </row>
    <row r="110" spans="1:29" x14ac:dyDescent="0.35">
      <c r="B110" t="s">
        <v>11</v>
      </c>
      <c r="C110" s="2"/>
      <c r="D110" s="1">
        <v>0.91730378336354446</v>
      </c>
      <c r="E110" t="s">
        <v>8</v>
      </c>
      <c r="F110" s="1">
        <v>0.14034800172609013</v>
      </c>
      <c r="G110" s="1">
        <v>6.3218319468205664E-11</v>
      </c>
      <c r="I110" t="s">
        <v>11</v>
      </c>
      <c r="J110" s="2" t="s">
        <v>43</v>
      </c>
      <c r="K110" s="1">
        <v>0.91256017218064112</v>
      </c>
      <c r="L110" t="s">
        <v>8</v>
      </c>
      <c r="M110" s="1">
        <v>0.11674670002479795</v>
      </c>
      <c r="N110" s="1">
        <v>5.3290705182007514E-15</v>
      </c>
      <c r="O110" s="1">
        <v>0.47747998297291439</v>
      </c>
      <c r="P110" t="s">
        <v>44</v>
      </c>
      <c r="Q110" s="1">
        <v>0.33339732475832135</v>
      </c>
      <c r="R110" s="1">
        <v>0.15209660285066962</v>
      </c>
      <c r="T110" t="s">
        <v>11</v>
      </c>
      <c r="U110" s="2" t="s">
        <v>43</v>
      </c>
      <c r="V110" s="1">
        <v>0.77221706887932151</v>
      </c>
      <c r="W110" t="s">
        <v>8</v>
      </c>
      <c r="X110" s="1">
        <v>0.11573806335311757</v>
      </c>
      <c r="Y110" s="1">
        <v>2.521516329068163E-11</v>
      </c>
      <c r="Z110" s="1">
        <v>0.83656509207175789</v>
      </c>
      <c r="AA110" t="s">
        <v>8</v>
      </c>
      <c r="AB110" s="1">
        <v>0.15713673516471705</v>
      </c>
      <c r="AC110" s="1">
        <v>1.0161970975808288E-7</v>
      </c>
    </row>
    <row r="111" spans="1:29" x14ac:dyDescent="0.35">
      <c r="B111" t="s">
        <v>12</v>
      </c>
      <c r="C111" s="2"/>
      <c r="D111" s="1">
        <v>1.3186204971257125</v>
      </c>
      <c r="E111" t="s">
        <v>8</v>
      </c>
      <c r="F111" s="1">
        <v>0.13561499409709857</v>
      </c>
      <c r="G111" s="1">
        <v>0</v>
      </c>
      <c r="I111" t="s">
        <v>12</v>
      </c>
      <c r="J111" s="2" t="s">
        <v>43</v>
      </c>
      <c r="K111" s="1">
        <v>1.198609540303146</v>
      </c>
      <c r="L111" t="s">
        <v>8</v>
      </c>
      <c r="M111" s="1">
        <v>0.11644031378521798</v>
      </c>
      <c r="N111" s="1">
        <v>0</v>
      </c>
      <c r="O111" s="1">
        <v>0.90528179934213515</v>
      </c>
      <c r="P111" t="s">
        <v>8</v>
      </c>
      <c r="Q111" s="1">
        <v>0.20762904021757089</v>
      </c>
      <c r="R111" s="1">
        <v>1.3000753782854702E-5</v>
      </c>
      <c r="T111" t="s">
        <v>12</v>
      </c>
      <c r="U111" s="2" t="s">
        <v>43</v>
      </c>
      <c r="V111" s="1">
        <v>0.98813188517870332</v>
      </c>
      <c r="W111" t="s">
        <v>8</v>
      </c>
      <c r="X111" s="1">
        <v>0.11435175300773857</v>
      </c>
      <c r="Y111" s="1">
        <v>0</v>
      </c>
      <c r="Z111" s="1">
        <v>1.2491975143684286</v>
      </c>
      <c r="AA111" t="s">
        <v>8</v>
      </c>
      <c r="AB111" s="1">
        <v>0.14363901137086149</v>
      </c>
      <c r="AC111" s="1">
        <v>0</v>
      </c>
    </row>
    <row r="112" spans="1:29" x14ac:dyDescent="0.35">
      <c r="B112" t="s">
        <v>13</v>
      </c>
      <c r="C112" s="2"/>
      <c r="D112" s="1">
        <v>1.166943333532936</v>
      </c>
      <c r="E112" t="s">
        <v>8</v>
      </c>
      <c r="F112" s="1">
        <v>0.14167066655088709</v>
      </c>
      <c r="G112" s="1">
        <v>2.2204460492503131E-16</v>
      </c>
      <c r="I112" t="s">
        <v>13</v>
      </c>
      <c r="J112" s="2" t="s">
        <v>43</v>
      </c>
      <c r="K112" s="1">
        <v>1.0046377821535037</v>
      </c>
      <c r="L112" t="s">
        <v>8</v>
      </c>
      <c r="M112" s="1">
        <v>0.11287848098921846</v>
      </c>
      <c r="N112" s="1">
        <v>0</v>
      </c>
      <c r="O112" s="1">
        <v>0.25851803255431294</v>
      </c>
      <c r="P112" t="s">
        <v>44</v>
      </c>
      <c r="Q112" s="1">
        <v>0.52451525257237586</v>
      </c>
      <c r="R112" s="1">
        <v>0.62210417649372984</v>
      </c>
      <c r="T112" t="s">
        <v>13</v>
      </c>
      <c r="U112" s="2" t="s">
        <v>43</v>
      </c>
      <c r="V112" s="1">
        <v>1.003996563377145</v>
      </c>
      <c r="W112" t="s">
        <v>8</v>
      </c>
      <c r="X112" s="1">
        <v>0.11308112505573235</v>
      </c>
      <c r="Y112" s="1">
        <v>0</v>
      </c>
      <c r="Z112" s="1">
        <v>1.0374238935003339</v>
      </c>
      <c r="AA112" t="s">
        <v>8</v>
      </c>
      <c r="AB112" s="1">
        <v>0.11819186028916183</v>
      </c>
      <c r="AC112" s="1">
        <v>0</v>
      </c>
    </row>
    <row r="113" spans="2:29" x14ac:dyDescent="0.35">
      <c r="B113" t="s">
        <v>14</v>
      </c>
      <c r="C113" s="2"/>
      <c r="D113" s="1">
        <v>1.7686068765829244</v>
      </c>
      <c r="E113" t="s">
        <v>8</v>
      </c>
      <c r="F113" s="1">
        <v>0.15291216156744994</v>
      </c>
      <c r="G113" s="1">
        <v>0</v>
      </c>
      <c r="I113" t="s">
        <v>14</v>
      </c>
      <c r="J113" s="2" t="s">
        <v>43</v>
      </c>
      <c r="K113" s="1">
        <v>1.6382998459472964</v>
      </c>
      <c r="L113" t="s">
        <v>8</v>
      </c>
      <c r="M113" s="1">
        <v>0.12849878723936473</v>
      </c>
      <c r="N113" s="1">
        <v>0</v>
      </c>
      <c r="O113" s="1">
        <v>0.81354369868363419</v>
      </c>
      <c r="P113" t="s">
        <v>8</v>
      </c>
      <c r="Q113" s="1">
        <v>0.20895988491931675</v>
      </c>
      <c r="R113" s="1">
        <v>9.888938595059571E-5</v>
      </c>
      <c r="T113" t="s">
        <v>14</v>
      </c>
      <c r="U113" s="2" t="s">
        <v>43</v>
      </c>
      <c r="V113" s="1">
        <v>1.4281523751707874</v>
      </c>
      <c r="W113" t="s">
        <v>8</v>
      </c>
      <c r="X113" s="1">
        <v>0.14835349152062652</v>
      </c>
      <c r="Y113" s="1">
        <v>0</v>
      </c>
      <c r="Z113" s="1">
        <v>1.7668329419923072</v>
      </c>
      <c r="AA113" t="s">
        <v>8</v>
      </c>
      <c r="AB113" s="1">
        <v>0.12611620457853773</v>
      </c>
      <c r="AC113" s="1">
        <v>0</v>
      </c>
    </row>
    <row r="114" spans="2:29" x14ac:dyDescent="0.35">
      <c r="B114" t="s">
        <v>15</v>
      </c>
      <c r="C114" s="2"/>
      <c r="D114" s="1">
        <v>0.32742328365504325</v>
      </c>
      <c r="E114" t="s">
        <v>45</v>
      </c>
      <c r="F114" s="1">
        <v>0.14253349994221878</v>
      </c>
      <c r="G114" s="1">
        <v>2.1609232385580546E-2</v>
      </c>
      <c r="I114" t="s">
        <v>15</v>
      </c>
      <c r="J114" s="2" t="s">
        <v>43</v>
      </c>
      <c r="K114" s="1">
        <v>0.49766672712306548</v>
      </c>
      <c r="L114" t="s">
        <v>8</v>
      </c>
      <c r="M114" s="1">
        <v>0.11516102505435941</v>
      </c>
      <c r="N114" s="1">
        <v>1.5498207243114237E-5</v>
      </c>
      <c r="O114" s="1">
        <v>0.14206177197517175</v>
      </c>
      <c r="P114" t="s">
        <v>44</v>
      </c>
      <c r="Q114" s="1">
        <v>0.49298876022112692</v>
      </c>
      <c r="R114" s="1">
        <v>0.7732209576377691</v>
      </c>
      <c r="T114" t="s">
        <v>15</v>
      </c>
      <c r="U114" s="2" t="s">
        <v>43</v>
      </c>
      <c r="V114" s="1">
        <v>0.57517333291538619</v>
      </c>
      <c r="W114" t="s">
        <v>8</v>
      </c>
      <c r="X114" s="1">
        <v>0.12367256190802083</v>
      </c>
      <c r="Y114" s="1">
        <v>3.3068900346933106E-6</v>
      </c>
      <c r="Z114" s="1">
        <v>0.78263161249269797</v>
      </c>
      <c r="AA114" t="s">
        <v>8</v>
      </c>
      <c r="AB114" s="1">
        <v>0.12947497063352897</v>
      </c>
      <c r="AC114" s="1">
        <v>1.497294510599545E-9</v>
      </c>
    </row>
    <row r="115" spans="2:29" x14ac:dyDescent="0.35">
      <c r="B115" t="s">
        <v>16</v>
      </c>
      <c r="C115" s="2"/>
      <c r="D115" s="1">
        <v>0.71764913747484071</v>
      </c>
      <c r="E115" t="s">
        <v>8</v>
      </c>
      <c r="F115" s="1">
        <v>0.13437480088832601</v>
      </c>
      <c r="G115" s="1">
        <v>9.2612551849668989E-8</v>
      </c>
      <c r="I115" t="s">
        <v>16</v>
      </c>
      <c r="J115" s="2" t="s">
        <v>43</v>
      </c>
      <c r="K115" s="1">
        <v>0.81938112038494704</v>
      </c>
      <c r="L115" t="s">
        <v>8</v>
      </c>
      <c r="M115" s="1">
        <v>0.11333226400660273</v>
      </c>
      <c r="N115" s="1">
        <v>4.8339110492179316E-13</v>
      </c>
      <c r="O115" s="1">
        <v>0.7834420423529016</v>
      </c>
      <c r="P115" t="s">
        <v>8</v>
      </c>
      <c r="Q115" s="1">
        <v>0.20055493343275288</v>
      </c>
      <c r="R115" s="1">
        <v>9.3692496589525831E-5</v>
      </c>
      <c r="T115" t="s">
        <v>16</v>
      </c>
      <c r="U115" s="2" t="s">
        <v>43</v>
      </c>
      <c r="V115" s="1">
        <v>0.78365599413757003</v>
      </c>
      <c r="W115" t="s">
        <v>8</v>
      </c>
      <c r="X115" s="1">
        <v>0.12295487338033655</v>
      </c>
      <c r="Y115" s="1">
        <v>1.847317854242192E-10</v>
      </c>
      <c r="Z115" s="1">
        <v>1.1459943339422232</v>
      </c>
      <c r="AA115" t="s">
        <v>8</v>
      </c>
      <c r="AB115" s="1">
        <v>0.13097491539535769</v>
      </c>
      <c r="AC115" s="1">
        <v>0</v>
      </c>
    </row>
    <row r="116" spans="2:29" x14ac:dyDescent="0.35">
      <c r="B116" t="s">
        <v>17</v>
      </c>
      <c r="C116" s="2"/>
      <c r="D116" s="1">
        <v>0.86757531561478995</v>
      </c>
      <c r="E116" t="s">
        <v>8</v>
      </c>
      <c r="F116" s="1">
        <v>0.14471731690856626</v>
      </c>
      <c r="G116" s="1">
        <v>2.0352870500062181E-9</v>
      </c>
      <c r="I116" t="s">
        <v>17</v>
      </c>
      <c r="J116" s="2" t="s">
        <v>43</v>
      </c>
      <c r="K116" s="1">
        <v>0.83299425444130082</v>
      </c>
      <c r="L116" t="s">
        <v>8</v>
      </c>
      <c r="M116" s="1">
        <v>0.11607478146752302</v>
      </c>
      <c r="N116" s="1">
        <v>7.1587180627830094E-13</v>
      </c>
      <c r="O116" s="1">
        <v>4.6068967390036082E-2</v>
      </c>
      <c r="P116" t="s">
        <v>44</v>
      </c>
      <c r="Q116" s="1">
        <v>0.41852403351383399</v>
      </c>
      <c r="R116" s="1">
        <v>0.91235001907007351</v>
      </c>
      <c r="T116" t="s">
        <v>17</v>
      </c>
      <c r="U116" s="2" t="s">
        <v>43</v>
      </c>
      <c r="V116" s="1">
        <v>0.85429361692013328</v>
      </c>
      <c r="W116" t="s">
        <v>8</v>
      </c>
      <c r="X116" s="1">
        <v>0.11732394893589748</v>
      </c>
      <c r="Y116" s="1">
        <v>3.3018032752352156E-13</v>
      </c>
      <c r="Z116" s="1">
        <v>1.065971827279389</v>
      </c>
      <c r="AA116" t="s">
        <v>8</v>
      </c>
      <c r="AB116" s="1">
        <v>0.11380849661871792</v>
      </c>
      <c r="AC116" s="1">
        <v>0</v>
      </c>
    </row>
    <row r="117" spans="2:29" x14ac:dyDescent="0.35">
      <c r="B117" t="s">
        <v>18</v>
      </c>
      <c r="C117" s="2"/>
      <c r="D117" s="1">
        <v>1.5779996255022839</v>
      </c>
      <c r="E117" t="s">
        <v>8</v>
      </c>
      <c r="F117" s="1">
        <v>0.13798162788885873</v>
      </c>
      <c r="G117" s="1">
        <v>0</v>
      </c>
      <c r="I117" t="s">
        <v>18</v>
      </c>
      <c r="J117" s="2" t="s">
        <v>43</v>
      </c>
      <c r="K117" s="1">
        <v>1.3280394434867138</v>
      </c>
      <c r="L117" t="s">
        <v>8</v>
      </c>
      <c r="M117" s="1">
        <v>0.15590735140977893</v>
      </c>
      <c r="N117" s="1">
        <v>0</v>
      </c>
      <c r="O117" s="1">
        <v>1.8486786679654041</v>
      </c>
      <c r="P117" t="s">
        <v>8</v>
      </c>
      <c r="Q117" s="1">
        <v>0.17354428149395429</v>
      </c>
      <c r="R117" s="1">
        <v>0</v>
      </c>
      <c r="T117" t="s">
        <v>18</v>
      </c>
      <c r="U117" s="2" t="s">
        <v>43</v>
      </c>
      <c r="V117" s="1">
        <v>1.2735195784141915</v>
      </c>
      <c r="W117" t="s">
        <v>8</v>
      </c>
      <c r="X117" s="1">
        <v>0.15952806579041973</v>
      </c>
      <c r="Y117" s="1">
        <v>1.3322676295501878E-15</v>
      </c>
      <c r="Z117" s="1">
        <v>2.0998374421502302</v>
      </c>
      <c r="AA117" t="s">
        <v>8</v>
      </c>
      <c r="AB117" s="1">
        <v>0.16692820070822423</v>
      </c>
      <c r="AC117" s="1">
        <v>0</v>
      </c>
    </row>
    <row r="118" spans="2:29" x14ac:dyDescent="0.35">
      <c r="B118" t="s">
        <v>19</v>
      </c>
      <c r="C118" s="2"/>
      <c r="D118" s="1">
        <v>0.48320255565342191</v>
      </c>
      <c r="E118" t="s">
        <v>8</v>
      </c>
      <c r="F118" s="1">
        <v>2.2250905137290836E-2</v>
      </c>
      <c r="G118" s="1">
        <v>0</v>
      </c>
      <c r="I118" t="s">
        <v>19</v>
      </c>
      <c r="J118" s="2" t="s">
        <v>47</v>
      </c>
      <c r="K118" s="1">
        <v>-3.2980088141909808E-2</v>
      </c>
      <c r="L118" t="s">
        <v>44</v>
      </c>
      <c r="M118" s="1">
        <v>8.3621747406604038E-2</v>
      </c>
      <c r="N118" s="1">
        <v>0.69328864838648796</v>
      </c>
      <c r="O118" s="1">
        <v>0.4809298926218919</v>
      </c>
      <c r="P118" t="s">
        <v>8</v>
      </c>
      <c r="Q118" s="1">
        <v>0.12182390193346593</v>
      </c>
      <c r="R118" s="1">
        <v>7.8890246282714571E-5</v>
      </c>
      <c r="T118" t="s">
        <v>19</v>
      </c>
      <c r="U118" s="2" t="s">
        <v>47</v>
      </c>
      <c r="V118" s="1">
        <v>0.61430464000479434</v>
      </c>
      <c r="W118" t="s">
        <v>8</v>
      </c>
      <c r="X118" s="1">
        <v>0.13306603471059542</v>
      </c>
      <c r="Y118" s="1">
        <v>3.9019129287609644E-6</v>
      </c>
      <c r="Z118" s="1">
        <v>1.2766588750008425</v>
      </c>
      <c r="AA118" t="s">
        <v>8</v>
      </c>
      <c r="AB118" s="1">
        <v>0.16714093600726515</v>
      </c>
      <c r="AC118" s="1">
        <v>2.19824158875781E-14</v>
      </c>
    </row>
    <row r="119" spans="2:29" x14ac:dyDescent="0.35">
      <c r="C119" s="2"/>
      <c r="D119" s="1"/>
      <c r="F119" s="1"/>
      <c r="G119" s="1"/>
      <c r="J119" s="2"/>
      <c r="K119" s="1"/>
      <c r="M119" s="1"/>
      <c r="N119" s="1"/>
      <c r="O119" s="1"/>
      <c r="Q119" s="1"/>
      <c r="R119" s="1"/>
      <c r="U119" s="2"/>
      <c r="V119" s="1"/>
      <c r="X119" s="1"/>
      <c r="Y119" s="1"/>
      <c r="Z119" s="1"/>
      <c r="AB119" s="1"/>
      <c r="AC119" s="1"/>
    </row>
    <row r="120" spans="2:29" x14ac:dyDescent="0.35">
      <c r="B120" t="s">
        <v>20</v>
      </c>
      <c r="C120" s="5"/>
      <c r="D120" s="1"/>
      <c r="F120" s="1"/>
      <c r="G120" s="1"/>
      <c r="I120" t="s">
        <v>20</v>
      </c>
      <c r="J120" s="5"/>
      <c r="K120" s="1"/>
      <c r="M120" s="1"/>
      <c r="N120" s="1"/>
      <c r="O120" s="1"/>
      <c r="Q120" s="1"/>
      <c r="R120" s="1"/>
      <c r="T120" t="s">
        <v>20</v>
      </c>
      <c r="U120" s="5"/>
      <c r="V120" s="1"/>
      <c r="X120" s="1"/>
      <c r="Y120" s="1"/>
      <c r="Z120" s="1"/>
      <c r="AB120" s="1"/>
      <c r="AC120" s="1"/>
    </row>
    <row r="121" spans="2:29" x14ac:dyDescent="0.35">
      <c r="B121" t="s">
        <v>21</v>
      </c>
      <c r="C121" s="37">
        <v>-3517.2685309051849</v>
      </c>
      <c r="D121" s="38"/>
      <c r="F121" s="1"/>
      <c r="G121" s="1"/>
      <c r="I121" t="s">
        <v>21</v>
      </c>
      <c r="J121" s="37">
        <v>-2849.0561736410573</v>
      </c>
      <c r="K121" s="38"/>
      <c r="M121" s="1"/>
      <c r="N121" s="1"/>
      <c r="O121" s="1"/>
      <c r="Q121" s="1"/>
      <c r="R121" s="1"/>
      <c r="T121" t="s">
        <v>21</v>
      </c>
      <c r="U121" s="37">
        <v>-2685.1224687043323</v>
      </c>
      <c r="V121" s="38"/>
      <c r="X121" s="1"/>
      <c r="Y121" s="1"/>
      <c r="Z121" s="1"/>
      <c r="AB121" s="1"/>
      <c r="AC121" s="1"/>
    </row>
    <row r="122" spans="2:29" x14ac:dyDescent="0.35">
      <c r="B122" t="s">
        <v>22</v>
      </c>
      <c r="C122" s="37">
        <v>-3871.2897635578993</v>
      </c>
      <c r="D122" s="38"/>
      <c r="F122" s="1"/>
      <c r="G122" s="1"/>
      <c r="I122" t="s">
        <v>22</v>
      </c>
      <c r="J122" s="37">
        <v>-3871.2897635578993</v>
      </c>
      <c r="K122" s="38"/>
      <c r="M122" s="1"/>
      <c r="N122" s="1"/>
      <c r="O122" s="1"/>
      <c r="Q122" s="1"/>
      <c r="R122" s="1"/>
      <c r="T122" t="s">
        <v>22</v>
      </c>
      <c r="U122" s="37">
        <v>-3871.2897635578993</v>
      </c>
      <c r="V122" s="38"/>
      <c r="X122" s="1"/>
      <c r="Y122" s="1"/>
      <c r="Z122" s="1"/>
      <c r="AB122" s="1"/>
      <c r="AC122" s="1"/>
    </row>
    <row r="123" spans="2:29" x14ac:dyDescent="0.35">
      <c r="B123" t="s">
        <v>23</v>
      </c>
      <c r="C123" s="39">
        <v>9.1447877651853138E-2</v>
      </c>
      <c r="D123" s="40"/>
      <c r="F123" s="1"/>
      <c r="G123" s="1"/>
      <c r="I123" t="s">
        <v>23</v>
      </c>
      <c r="J123" s="39">
        <v>0.26405504427479509</v>
      </c>
      <c r="K123" s="40"/>
      <c r="M123" s="1"/>
      <c r="N123" s="1"/>
      <c r="O123" s="1"/>
      <c r="Q123" s="1"/>
      <c r="R123" s="1"/>
      <c r="T123" t="s">
        <v>23</v>
      </c>
      <c r="U123" s="39">
        <v>0.30640106199733885</v>
      </c>
      <c r="V123" s="40"/>
      <c r="X123" s="1"/>
      <c r="Y123" s="1"/>
      <c r="Z123" s="1"/>
      <c r="AB123" s="1"/>
      <c r="AC123" s="1"/>
    </row>
    <row r="124" spans="2:29" x14ac:dyDescent="0.35">
      <c r="B124" t="s">
        <v>24</v>
      </c>
      <c r="C124" s="39">
        <v>0.38924009655155217</v>
      </c>
      <c r="D124" s="40"/>
      <c r="F124" s="1"/>
      <c r="G124" s="1"/>
      <c r="I124" t="s">
        <v>24</v>
      </c>
      <c r="J124" s="39">
        <v>0.48040440045392929</v>
      </c>
      <c r="K124" s="40"/>
      <c r="M124" s="1"/>
      <c r="N124" s="1"/>
      <c r="O124" s="1"/>
      <c r="Q124" s="1"/>
      <c r="R124" s="1"/>
      <c r="T124" t="s">
        <v>24</v>
      </c>
      <c r="U124" s="39">
        <v>0.5021601212483483</v>
      </c>
      <c r="V124" s="40"/>
      <c r="X124" s="1"/>
      <c r="Y124" s="1"/>
      <c r="Z124" s="1"/>
      <c r="AB124" s="1"/>
      <c r="AC124" s="1"/>
    </row>
    <row r="125" spans="2:29" x14ac:dyDescent="0.35">
      <c r="B125" t="s">
        <v>25</v>
      </c>
      <c r="C125" s="39">
        <v>1.9477199397931484</v>
      </c>
      <c r="D125" s="40"/>
      <c r="F125" s="1"/>
      <c r="G125" s="1"/>
      <c r="I125" t="s">
        <v>25</v>
      </c>
      <c r="J125" s="39">
        <v>1.5855718397577578</v>
      </c>
      <c r="K125" s="40"/>
      <c r="M125" s="1"/>
      <c r="N125" s="1"/>
      <c r="O125" s="1"/>
      <c r="Q125" s="1"/>
      <c r="R125" s="1"/>
      <c r="T125" t="s">
        <v>25</v>
      </c>
      <c r="U125" s="39">
        <v>1.5315245412275564</v>
      </c>
      <c r="V125" s="40"/>
      <c r="X125" s="1"/>
      <c r="Y125" s="1"/>
      <c r="Z125" s="1"/>
      <c r="AB125" s="1"/>
      <c r="AC125" s="1"/>
    </row>
    <row r="126" spans="2:29" x14ac:dyDescent="0.35">
      <c r="B126" t="s">
        <v>26</v>
      </c>
      <c r="C126" s="39">
        <v>1.968234289684416</v>
      </c>
      <c r="D126" s="40"/>
      <c r="F126" s="1"/>
      <c r="G126" s="1"/>
      <c r="I126" t="s">
        <v>26</v>
      </c>
      <c r="J126" s="39">
        <v>1.6266005395402934</v>
      </c>
      <c r="K126" s="40"/>
      <c r="M126" s="1"/>
      <c r="N126" s="1"/>
      <c r="O126" s="1"/>
      <c r="Q126" s="1"/>
      <c r="R126" s="1"/>
      <c r="T126" t="s">
        <v>26</v>
      </c>
      <c r="U126" s="39">
        <v>1.6853821654120646</v>
      </c>
      <c r="V126" s="40"/>
      <c r="X126" s="1"/>
      <c r="Y126" s="1"/>
      <c r="Z126" s="1"/>
      <c r="AB126" s="1"/>
      <c r="AC126" s="1"/>
    </row>
    <row r="127" spans="2:29" x14ac:dyDescent="0.35">
      <c r="B127" s="7" t="s">
        <v>27</v>
      </c>
      <c r="C127" s="35">
        <v>3624</v>
      </c>
      <c r="D127" s="36"/>
      <c r="F127" s="1"/>
      <c r="G127" s="1"/>
      <c r="I127" s="7" t="s">
        <v>27</v>
      </c>
      <c r="J127" s="35">
        <v>3624</v>
      </c>
      <c r="K127" s="36"/>
      <c r="M127" s="1"/>
      <c r="N127" s="1"/>
      <c r="O127" s="1"/>
      <c r="Q127" s="1"/>
      <c r="R127" s="1"/>
      <c r="T127" s="7" t="s">
        <v>27</v>
      </c>
      <c r="U127" s="35">
        <v>3624</v>
      </c>
      <c r="V127" s="36"/>
      <c r="X127" s="1"/>
      <c r="Y127" s="1"/>
      <c r="Z127" s="1"/>
      <c r="AB127" s="1"/>
      <c r="AC127" s="1"/>
    </row>
    <row r="128" spans="2:29" x14ac:dyDescent="0.35">
      <c r="B128" s="7" t="s">
        <v>28</v>
      </c>
      <c r="C128" s="35">
        <v>604</v>
      </c>
      <c r="D128" s="36"/>
      <c r="F128" s="1"/>
      <c r="G128" s="1"/>
      <c r="I128" s="7" t="s">
        <v>28</v>
      </c>
      <c r="J128" s="35">
        <v>604</v>
      </c>
      <c r="K128" s="36"/>
      <c r="M128" s="1"/>
      <c r="N128" s="1"/>
      <c r="O128" s="1"/>
      <c r="Q128" s="1"/>
      <c r="R128" s="1"/>
      <c r="T128" s="7" t="s">
        <v>28</v>
      </c>
      <c r="U128" s="35">
        <v>604</v>
      </c>
      <c r="V128" s="36"/>
      <c r="X128" s="1"/>
      <c r="Y128" s="1"/>
      <c r="Z128" s="1"/>
      <c r="AB128" s="1"/>
      <c r="AC128" s="1"/>
    </row>
    <row r="129" spans="1:29" x14ac:dyDescent="0.35">
      <c r="B129" s="7" t="s">
        <v>29</v>
      </c>
      <c r="C129" s="35">
        <v>12</v>
      </c>
      <c r="D129" s="36"/>
      <c r="F129" s="1"/>
      <c r="G129" s="1"/>
      <c r="I129" s="7" t="s">
        <v>29</v>
      </c>
      <c r="J129" s="35">
        <v>24</v>
      </c>
      <c r="K129" s="36"/>
      <c r="M129" s="1"/>
      <c r="N129" s="1"/>
      <c r="O129" s="1"/>
      <c r="Q129" s="1"/>
      <c r="R129" s="1"/>
      <c r="T129" s="7" t="s">
        <v>29</v>
      </c>
      <c r="U129" s="35">
        <v>90</v>
      </c>
      <c r="V129" s="36"/>
      <c r="X129" s="1"/>
      <c r="Y129" s="1"/>
      <c r="Z129" s="1"/>
      <c r="AB129" s="1"/>
      <c r="AC129" s="1"/>
    </row>
    <row r="130" spans="1:29" x14ac:dyDescent="0.35">
      <c r="B130" t="s">
        <v>30</v>
      </c>
      <c r="C130" s="5"/>
      <c r="D130" s="1"/>
      <c r="F130" s="1"/>
      <c r="G130" s="1"/>
      <c r="J130" s="5"/>
      <c r="K130" s="1"/>
      <c r="M130" s="1"/>
      <c r="N130" s="1"/>
      <c r="O130" s="1"/>
      <c r="Q130" s="1"/>
      <c r="R130" s="1"/>
      <c r="U130" s="5"/>
      <c r="V130" s="1"/>
      <c r="X130" s="1"/>
      <c r="Y130" s="1"/>
      <c r="Z130" s="1"/>
      <c r="AB130" s="1"/>
      <c r="AC130" s="1"/>
    </row>
    <row r="131" spans="1:29" x14ac:dyDescent="0.35">
      <c r="B131" t="s">
        <v>31</v>
      </c>
      <c r="C131" s="3" t="s">
        <v>32</v>
      </c>
      <c r="D131" s="1"/>
      <c r="F131" s="1"/>
      <c r="G131" s="1"/>
      <c r="I131" t="s">
        <v>31</v>
      </c>
      <c r="J131" s="3" t="s">
        <v>48</v>
      </c>
      <c r="K131" s="1"/>
      <c r="M131" s="1"/>
      <c r="N131" s="1"/>
      <c r="O131" s="1"/>
      <c r="Q131" s="1"/>
      <c r="R131" s="1"/>
      <c r="T131" t="s">
        <v>31</v>
      </c>
      <c r="U131" s="3" t="s">
        <v>48</v>
      </c>
      <c r="V131" s="1"/>
      <c r="X131" s="1"/>
      <c r="Y131" s="1"/>
      <c r="Z131" s="1"/>
      <c r="AB131" s="1"/>
      <c r="AC131" s="1"/>
    </row>
    <row r="132" spans="1:29" x14ac:dyDescent="0.35">
      <c r="B132" t="s">
        <v>33</v>
      </c>
      <c r="C132" s="3" t="s">
        <v>34</v>
      </c>
      <c r="D132" s="1"/>
      <c r="F132" s="1"/>
      <c r="G132" s="1"/>
      <c r="I132" t="s">
        <v>49</v>
      </c>
      <c r="J132" s="3" t="s">
        <v>50</v>
      </c>
      <c r="K132" s="1"/>
      <c r="M132" s="1"/>
      <c r="N132" s="1"/>
      <c r="O132" s="1"/>
      <c r="Q132" s="1"/>
      <c r="R132" s="1"/>
      <c r="T132" t="s">
        <v>49</v>
      </c>
      <c r="U132" s="3" t="s">
        <v>50</v>
      </c>
      <c r="V132" s="1"/>
      <c r="X132" s="1"/>
      <c r="Y132" s="1"/>
      <c r="Z132" s="1"/>
      <c r="AB132" s="1"/>
      <c r="AC132" s="1"/>
    </row>
    <row r="133" spans="1:29" x14ac:dyDescent="0.35">
      <c r="B133" t="s">
        <v>35</v>
      </c>
      <c r="C133" s="3" t="s">
        <v>36</v>
      </c>
      <c r="D133" s="1"/>
      <c r="F133" s="1"/>
      <c r="G133" s="1"/>
      <c r="I133" t="s">
        <v>33</v>
      </c>
      <c r="J133" s="3" t="s">
        <v>34</v>
      </c>
      <c r="K133" s="1"/>
      <c r="M133" s="1"/>
      <c r="N133" s="1"/>
      <c r="O133" s="1"/>
      <c r="Q133" s="1"/>
      <c r="R133" s="1"/>
      <c r="T133" t="s">
        <v>33</v>
      </c>
      <c r="U133" s="3" t="s">
        <v>34</v>
      </c>
      <c r="V133" s="1"/>
      <c r="X133" s="1"/>
      <c r="Y133" s="1"/>
      <c r="Z133" s="1"/>
      <c r="AB133" s="1"/>
      <c r="AC133" s="1"/>
    </row>
    <row r="134" spans="1:29" x14ac:dyDescent="0.35">
      <c r="B134" t="s">
        <v>37</v>
      </c>
      <c r="C134" s="3" t="s">
        <v>38</v>
      </c>
      <c r="D134" s="1"/>
      <c r="F134" s="1"/>
      <c r="G134" s="1"/>
      <c r="I134" t="s">
        <v>35</v>
      </c>
      <c r="J134" s="3" t="s">
        <v>36</v>
      </c>
      <c r="K134" s="1"/>
      <c r="M134" s="1"/>
      <c r="N134" s="1"/>
      <c r="O134" s="1"/>
      <c r="Q134" s="1"/>
      <c r="R134" s="1"/>
      <c r="T134" t="s">
        <v>35</v>
      </c>
      <c r="U134" s="3" t="s">
        <v>36</v>
      </c>
      <c r="V134" s="1"/>
      <c r="X134" s="1"/>
      <c r="Y134" s="1"/>
      <c r="Z134" s="1"/>
      <c r="AB134" s="1"/>
      <c r="AC134" s="1"/>
    </row>
    <row r="135" spans="1:29" x14ac:dyDescent="0.35">
      <c r="I135" t="s">
        <v>37</v>
      </c>
      <c r="J135" s="3" t="s">
        <v>38</v>
      </c>
      <c r="K135" s="1"/>
      <c r="M135" s="1"/>
      <c r="N135" s="1"/>
      <c r="O135" s="1"/>
      <c r="Q135" s="1"/>
      <c r="R135" s="1"/>
      <c r="T135" t="s">
        <v>37</v>
      </c>
      <c r="U135" s="3" t="s">
        <v>38</v>
      </c>
      <c r="V135" s="1"/>
      <c r="X135" s="1"/>
      <c r="Y135" s="1"/>
      <c r="Z135" s="1"/>
      <c r="AB135" s="1"/>
      <c r="AC135" s="1"/>
    </row>
    <row r="137" spans="1:29" x14ac:dyDescent="0.35">
      <c r="A137" s="8" t="s">
        <v>56</v>
      </c>
    </row>
    <row r="138" spans="1:29" x14ac:dyDescent="0.35">
      <c r="B138" t="s">
        <v>0</v>
      </c>
      <c r="C138" t="s">
        <v>1</v>
      </c>
      <c r="D138" s="1"/>
      <c r="F138" s="1"/>
      <c r="G138" s="1"/>
      <c r="I138" t="s">
        <v>39</v>
      </c>
      <c r="J138" t="s">
        <v>1</v>
      </c>
      <c r="K138" s="1"/>
      <c r="M138" s="1"/>
      <c r="N138" s="1"/>
      <c r="O138" s="1" t="s">
        <v>30</v>
      </c>
      <c r="Q138" s="1"/>
      <c r="R138" s="1"/>
      <c r="T138" t="s">
        <v>51</v>
      </c>
      <c r="U138" t="s">
        <v>1</v>
      </c>
      <c r="V138" s="1"/>
      <c r="X138" s="1"/>
      <c r="Y138" s="1"/>
      <c r="Z138" s="1" t="s">
        <v>30</v>
      </c>
      <c r="AB138" s="1"/>
      <c r="AC138" s="1"/>
    </row>
    <row r="139" spans="1:29" x14ac:dyDescent="0.35">
      <c r="C139" s="2"/>
      <c r="D139" s="1"/>
      <c r="F139" s="1"/>
      <c r="G139" s="1"/>
      <c r="J139" s="2"/>
      <c r="K139" s="1" t="s">
        <v>40</v>
      </c>
      <c r="M139" s="1"/>
      <c r="N139" s="1"/>
      <c r="O139" s="1" t="s">
        <v>41</v>
      </c>
      <c r="Q139" s="1"/>
      <c r="R139" s="1"/>
      <c r="U139" s="2"/>
      <c r="V139" s="1" t="s">
        <v>40</v>
      </c>
      <c r="X139" s="1"/>
      <c r="Y139" s="1"/>
      <c r="Z139" s="1" t="s">
        <v>41</v>
      </c>
      <c r="AB139" s="1"/>
      <c r="AC139" s="1"/>
    </row>
    <row r="140" spans="1:29" x14ac:dyDescent="0.35">
      <c r="B140" s="3" t="s">
        <v>2</v>
      </c>
      <c r="C140" s="2"/>
      <c r="D140" s="4" t="s">
        <v>3</v>
      </c>
      <c r="E140" s="2" t="s">
        <v>4</v>
      </c>
      <c r="F140" s="4" t="s">
        <v>5</v>
      </c>
      <c r="G140" s="4" t="s">
        <v>6</v>
      </c>
      <c r="I140" s="3" t="s">
        <v>2</v>
      </c>
      <c r="J140" s="2" t="s">
        <v>42</v>
      </c>
      <c r="K140" s="4" t="s">
        <v>3</v>
      </c>
      <c r="L140" s="2" t="s">
        <v>4</v>
      </c>
      <c r="M140" s="4" t="s">
        <v>5</v>
      </c>
      <c r="N140" s="4" t="s">
        <v>6</v>
      </c>
      <c r="O140" s="4" t="s">
        <v>3</v>
      </c>
      <c r="P140" s="2" t="s">
        <v>4</v>
      </c>
      <c r="Q140" s="4" t="s">
        <v>5</v>
      </c>
      <c r="R140" s="4" t="s">
        <v>6</v>
      </c>
      <c r="T140" s="3" t="s">
        <v>2</v>
      </c>
      <c r="U140" s="2" t="s">
        <v>42</v>
      </c>
      <c r="V140" s="4" t="s">
        <v>3</v>
      </c>
      <c r="W140" s="2" t="s">
        <v>4</v>
      </c>
      <c r="X140" s="4" t="s">
        <v>5</v>
      </c>
      <c r="Y140" s="4" t="s">
        <v>6</v>
      </c>
      <c r="Z140" s="4" t="s">
        <v>3</v>
      </c>
      <c r="AA140" s="2" t="s">
        <v>4</v>
      </c>
      <c r="AB140" s="4" t="s">
        <v>5</v>
      </c>
      <c r="AC140" s="4" t="s">
        <v>6</v>
      </c>
    </row>
    <row r="141" spans="1:29" x14ac:dyDescent="0.35">
      <c r="B141" t="s">
        <v>7</v>
      </c>
      <c r="C141" s="2"/>
      <c r="D141" s="1">
        <v>2.5089804346368711</v>
      </c>
      <c r="E141" t="s">
        <v>8</v>
      </c>
      <c r="F141" s="1">
        <v>0.21825233425900936</v>
      </c>
      <c r="G141" s="1">
        <v>0</v>
      </c>
      <c r="I141" t="s">
        <v>7</v>
      </c>
      <c r="J141" s="2" t="s">
        <v>43</v>
      </c>
      <c r="K141" s="1">
        <v>1.8312904423571177</v>
      </c>
      <c r="L141" t="s">
        <v>8</v>
      </c>
      <c r="M141" s="1">
        <v>0.21892510913345453</v>
      </c>
      <c r="N141" s="1">
        <v>0</v>
      </c>
      <c r="O141" s="1">
        <v>3.4942505378612783</v>
      </c>
      <c r="P141" t="s">
        <v>8</v>
      </c>
      <c r="Q141" s="1">
        <v>0.22298869456669718</v>
      </c>
      <c r="R141" s="1">
        <v>0</v>
      </c>
      <c r="T141" t="s">
        <v>7</v>
      </c>
      <c r="U141" s="2" t="s">
        <v>43</v>
      </c>
      <c r="V141" s="1">
        <v>1.5033076049151113</v>
      </c>
      <c r="W141" t="s">
        <v>8</v>
      </c>
      <c r="X141" s="1">
        <v>0.21672304678566637</v>
      </c>
      <c r="Y141" s="1">
        <v>4.0183412153282916E-12</v>
      </c>
      <c r="Z141" s="1">
        <v>3.0332126265529307</v>
      </c>
      <c r="AA141" t="s">
        <v>8</v>
      </c>
      <c r="AB141" s="1">
        <v>0.2259135630560519</v>
      </c>
      <c r="AC141" s="1">
        <v>0</v>
      </c>
    </row>
    <row r="142" spans="1:29" x14ac:dyDescent="0.35">
      <c r="B142" t="s">
        <v>9</v>
      </c>
      <c r="C142" s="2"/>
      <c r="D142" s="1">
        <v>0.86085083441856303</v>
      </c>
      <c r="E142" t="s">
        <v>8</v>
      </c>
      <c r="F142" s="1">
        <v>0.12308218275650686</v>
      </c>
      <c r="G142" s="1">
        <v>2.6694202404087264E-12</v>
      </c>
      <c r="I142" t="s">
        <v>9</v>
      </c>
      <c r="J142" s="2" t="s">
        <v>43</v>
      </c>
      <c r="K142" s="1">
        <v>0.80883200066934524</v>
      </c>
      <c r="L142" t="s">
        <v>8</v>
      </c>
      <c r="M142" s="1">
        <v>9.8293921535434606E-2</v>
      </c>
      <c r="N142" s="1">
        <v>2.2204460492503131E-16</v>
      </c>
      <c r="O142" s="1">
        <v>0.45430293321095999</v>
      </c>
      <c r="P142" t="s">
        <v>44</v>
      </c>
      <c r="Q142" s="1">
        <v>0.30468416613941096</v>
      </c>
      <c r="R142" s="1">
        <v>0.13594526000673568</v>
      </c>
      <c r="T142" t="s">
        <v>9</v>
      </c>
      <c r="U142" s="2" t="s">
        <v>43</v>
      </c>
      <c r="V142" s="1">
        <v>0.79855462266330213</v>
      </c>
      <c r="W142" t="s">
        <v>8</v>
      </c>
      <c r="X142" s="1">
        <v>0.10218274012973824</v>
      </c>
      <c r="Y142" s="1">
        <v>5.5511151231257827E-15</v>
      </c>
      <c r="Z142" s="1">
        <v>1.3576381016549675</v>
      </c>
      <c r="AA142" t="s">
        <v>8</v>
      </c>
      <c r="AB142" s="1">
        <v>0.12977352843095638</v>
      </c>
      <c r="AC142" s="1">
        <v>0</v>
      </c>
    </row>
    <row r="143" spans="1:29" x14ac:dyDescent="0.35">
      <c r="B143" t="s">
        <v>10</v>
      </c>
      <c r="C143" s="2"/>
      <c r="D143" s="1">
        <v>1.1516945568129235</v>
      </c>
      <c r="E143" t="s">
        <v>8</v>
      </c>
      <c r="F143" s="1">
        <v>0.12633432298511585</v>
      </c>
      <c r="G143" s="1">
        <v>0</v>
      </c>
      <c r="I143" t="s">
        <v>10</v>
      </c>
      <c r="J143" s="2" t="s">
        <v>43</v>
      </c>
      <c r="K143" s="1">
        <v>1.1047009788814985</v>
      </c>
      <c r="L143" t="s">
        <v>8</v>
      </c>
      <c r="M143" s="1">
        <v>0.11031591508275607</v>
      </c>
      <c r="N143" s="1">
        <v>0</v>
      </c>
      <c r="O143" s="1">
        <v>0.99611437751765619</v>
      </c>
      <c r="P143" t="s">
        <v>8</v>
      </c>
      <c r="Q143" s="1">
        <v>0.17102171110779382</v>
      </c>
      <c r="R143" s="1">
        <v>5.7287004029404898E-9</v>
      </c>
      <c r="T143" t="s">
        <v>10</v>
      </c>
      <c r="U143" s="2" t="s">
        <v>43</v>
      </c>
      <c r="V143" s="1">
        <v>1.079815737866382</v>
      </c>
      <c r="W143" t="s">
        <v>8</v>
      </c>
      <c r="X143" s="1">
        <v>0.11253406066199066</v>
      </c>
      <c r="Y143" s="1">
        <v>0</v>
      </c>
      <c r="Z143" s="1">
        <v>1.2722210093373896</v>
      </c>
      <c r="AA143" t="s">
        <v>8</v>
      </c>
      <c r="AB143" s="1">
        <v>0.12243099613495524</v>
      </c>
      <c r="AC143" s="1">
        <v>0</v>
      </c>
    </row>
    <row r="144" spans="1:29" x14ac:dyDescent="0.35">
      <c r="B144" t="s">
        <v>11</v>
      </c>
      <c r="C144" s="2"/>
      <c r="D144" s="1">
        <v>1.0052874736182182</v>
      </c>
      <c r="E144" t="s">
        <v>8</v>
      </c>
      <c r="F144" s="1">
        <v>0.13088700340681897</v>
      </c>
      <c r="G144" s="1">
        <v>1.5765166949677223E-14</v>
      </c>
      <c r="I144" t="s">
        <v>11</v>
      </c>
      <c r="J144" s="2" t="s">
        <v>43</v>
      </c>
      <c r="K144" s="1">
        <v>0.94429306303000304</v>
      </c>
      <c r="L144" t="s">
        <v>8</v>
      </c>
      <c r="M144" s="1">
        <v>0.11003302205427115</v>
      </c>
      <c r="N144" s="1">
        <v>0</v>
      </c>
      <c r="O144" s="1">
        <v>0.66903157592627016</v>
      </c>
      <c r="P144" t="s">
        <v>8</v>
      </c>
      <c r="Q144" s="1">
        <v>0.24705761636564103</v>
      </c>
      <c r="R144" s="1">
        <v>6.7690393240731339E-3</v>
      </c>
      <c r="T144" t="s">
        <v>11</v>
      </c>
      <c r="U144" s="2" t="s">
        <v>43</v>
      </c>
      <c r="V144" s="1">
        <v>0.84343382660784971</v>
      </c>
      <c r="W144" t="s">
        <v>8</v>
      </c>
      <c r="X144" s="1">
        <v>0.1064552064466595</v>
      </c>
      <c r="Y144" s="1">
        <v>2.2204460492503131E-15</v>
      </c>
      <c r="Z144" s="1">
        <v>0.76324028854766601</v>
      </c>
      <c r="AA144" t="s">
        <v>8</v>
      </c>
      <c r="AB144" s="1">
        <v>0.12643441749891315</v>
      </c>
      <c r="AC144" s="1">
        <v>1.5734678004974967E-9</v>
      </c>
    </row>
    <row r="145" spans="2:29" x14ac:dyDescent="0.35">
      <c r="B145" t="s">
        <v>12</v>
      </c>
      <c r="C145" s="2"/>
      <c r="D145" s="1">
        <v>1.3280800990063224</v>
      </c>
      <c r="E145" t="s">
        <v>8</v>
      </c>
      <c r="F145" s="1">
        <v>0.1265923483634516</v>
      </c>
      <c r="G145" s="1">
        <v>0</v>
      </c>
      <c r="I145" t="s">
        <v>12</v>
      </c>
      <c r="J145" s="2" t="s">
        <v>43</v>
      </c>
      <c r="K145" s="1">
        <v>1.1821027603959009</v>
      </c>
      <c r="L145" t="s">
        <v>8</v>
      </c>
      <c r="M145" s="1">
        <v>0.10864644129967341</v>
      </c>
      <c r="N145" s="1">
        <v>0</v>
      </c>
      <c r="O145" s="1">
        <v>0.96791763816618703</v>
      </c>
      <c r="P145" t="s">
        <v>8</v>
      </c>
      <c r="Q145" s="1">
        <v>0.17926023551768258</v>
      </c>
      <c r="R145" s="1">
        <v>6.6822735789173748E-8</v>
      </c>
      <c r="T145" t="s">
        <v>12</v>
      </c>
      <c r="U145" s="2" t="s">
        <v>43</v>
      </c>
      <c r="V145" s="1">
        <v>1.0644598365286886</v>
      </c>
      <c r="W145" t="s">
        <v>8</v>
      </c>
      <c r="X145" s="1">
        <v>0.10858924044178005</v>
      </c>
      <c r="Y145" s="1">
        <v>0</v>
      </c>
      <c r="Z145" s="1">
        <v>1.2015858756183742</v>
      </c>
      <c r="AA145" t="s">
        <v>8</v>
      </c>
      <c r="AB145" s="1">
        <v>0.12919797920480211</v>
      </c>
      <c r="AC145" s="1">
        <v>0</v>
      </c>
    </row>
    <row r="146" spans="2:29" x14ac:dyDescent="0.35">
      <c r="B146" t="s">
        <v>13</v>
      </c>
      <c r="C146" s="2"/>
      <c r="D146" s="1">
        <v>1.1853442000932473</v>
      </c>
      <c r="E146" t="s">
        <v>8</v>
      </c>
      <c r="F146" s="1">
        <v>0.13185535305666238</v>
      </c>
      <c r="G146" s="1">
        <v>0</v>
      </c>
      <c r="I146" t="s">
        <v>13</v>
      </c>
      <c r="J146" s="2" t="s">
        <v>43</v>
      </c>
      <c r="K146" s="1">
        <v>1.0403313305872441</v>
      </c>
      <c r="L146" t="s">
        <v>8</v>
      </c>
      <c r="M146" s="1">
        <v>0.10539147821704584</v>
      </c>
      <c r="N146" s="1">
        <v>0</v>
      </c>
      <c r="O146" s="1">
        <v>0.24410359564170031</v>
      </c>
      <c r="P146" t="s">
        <v>44</v>
      </c>
      <c r="Q146" s="1">
        <v>0.52947323271714775</v>
      </c>
      <c r="R146" s="1">
        <v>0.64477633491905717</v>
      </c>
      <c r="T146" t="s">
        <v>13</v>
      </c>
      <c r="U146" s="2" t="s">
        <v>43</v>
      </c>
      <c r="V146" s="1">
        <v>1.0868675196762221</v>
      </c>
      <c r="W146" t="s">
        <v>8</v>
      </c>
      <c r="X146" s="1">
        <v>0.1211548186008878</v>
      </c>
      <c r="Y146" s="1">
        <v>0</v>
      </c>
      <c r="Z146" s="1">
        <v>1.4324285254573614</v>
      </c>
      <c r="AA146" t="s">
        <v>8</v>
      </c>
      <c r="AB146" s="1">
        <v>0.12412581221713682</v>
      </c>
      <c r="AC146" s="1">
        <v>0</v>
      </c>
    </row>
    <row r="147" spans="2:29" x14ac:dyDescent="0.35">
      <c r="B147" t="s">
        <v>14</v>
      </c>
      <c r="C147" s="2"/>
      <c r="D147" s="1">
        <v>1.8166009958324632</v>
      </c>
      <c r="E147" t="s">
        <v>8</v>
      </c>
      <c r="F147" s="1">
        <v>0.14249256119199058</v>
      </c>
      <c r="G147" s="1">
        <v>0</v>
      </c>
      <c r="I147" t="s">
        <v>14</v>
      </c>
      <c r="J147" s="2" t="s">
        <v>43</v>
      </c>
      <c r="K147" s="1">
        <v>1.6776654706617786</v>
      </c>
      <c r="L147" t="s">
        <v>8</v>
      </c>
      <c r="M147" s="1">
        <v>0.12028777208697443</v>
      </c>
      <c r="N147" s="1">
        <v>0</v>
      </c>
      <c r="O147" s="1">
        <v>0.80239447270519482</v>
      </c>
      <c r="P147" t="s">
        <v>8</v>
      </c>
      <c r="Q147" s="1">
        <v>0.19972344184798263</v>
      </c>
      <c r="R147" s="1">
        <v>5.8811907935218954E-5</v>
      </c>
      <c r="T147" t="s">
        <v>14</v>
      </c>
      <c r="U147" s="2" t="s">
        <v>43</v>
      </c>
      <c r="V147" s="1">
        <v>1.5898778494639128</v>
      </c>
      <c r="W147" t="s">
        <v>8</v>
      </c>
      <c r="X147" s="1">
        <v>0.13868006536174002</v>
      </c>
      <c r="Y147" s="1">
        <v>0</v>
      </c>
      <c r="Z147" s="1">
        <v>1.9166493531219264</v>
      </c>
      <c r="AA147" t="s">
        <v>8</v>
      </c>
      <c r="AB147" s="1">
        <v>0.13084885676233415</v>
      </c>
      <c r="AC147" s="1">
        <v>0</v>
      </c>
    </row>
    <row r="148" spans="2:29" x14ac:dyDescent="0.35">
      <c r="B148" t="s">
        <v>15</v>
      </c>
      <c r="C148" s="2"/>
      <c r="D148" s="1">
        <v>0.28738717086059684</v>
      </c>
      <c r="E148" t="s">
        <v>45</v>
      </c>
      <c r="F148" s="1">
        <v>0.13320012418069566</v>
      </c>
      <c r="G148" s="1">
        <v>3.0962109512318259E-2</v>
      </c>
      <c r="I148" t="s">
        <v>15</v>
      </c>
      <c r="J148" s="2" t="s">
        <v>43</v>
      </c>
      <c r="K148" s="1">
        <v>0.45989880004980327</v>
      </c>
      <c r="L148" t="s">
        <v>8</v>
      </c>
      <c r="M148" s="1">
        <v>0.10888373960458671</v>
      </c>
      <c r="N148" s="1">
        <v>2.402597452610955E-5</v>
      </c>
      <c r="O148" s="1">
        <v>0.2895003012654998</v>
      </c>
      <c r="P148" t="s">
        <v>44</v>
      </c>
      <c r="Q148" s="1">
        <v>0.34250815087716785</v>
      </c>
      <c r="R148" s="1">
        <v>0.39797895273838657</v>
      </c>
      <c r="T148" t="s">
        <v>15</v>
      </c>
      <c r="U148" s="2" t="s">
        <v>43</v>
      </c>
      <c r="V148" s="1">
        <v>0.60100959013513533</v>
      </c>
      <c r="W148" t="s">
        <v>8</v>
      </c>
      <c r="X148" s="1">
        <v>0.11749330216599783</v>
      </c>
      <c r="Y148" s="1">
        <v>3.1329776617461391E-7</v>
      </c>
      <c r="Z148" s="1">
        <v>0.72430179507780013</v>
      </c>
      <c r="AA148" t="s">
        <v>8</v>
      </c>
      <c r="AB148" s="1">
        <v>0.11637147160251859</v>
      </c>
      <c r="AC148" s="1">
        <v>4.8448423051183909E-10</v>
      </c>
    </row>
    <row r="149" spans="2:29" x14ac:dyDescent="0.35">
      <c r="B149" t="s">
        <v>16</v>
      </c>
      <c r="C149" s="2"/>
      <c r="D149" s="1">
        <v>0.75395008310722988</v>
      </c>
      <c r="E149" t="s">
        <v>8</v>
      </c>
      <c r="F149" s="1">
        <v>0.12470082316062596</v>
      </c>
      <c r="G149" s="1">
        <v>1.484203204782375E-9</v>
      </c>
      <c r="I149" t="s">
        <v>16</v>
      </c>
      <c r="J149" s="2" t="s">
        <v>43</v>
      </c>
      <c r="K149" s="1">
        <v>0.82552190039574858</v>
      </c>
      <c r="L149" t="s">
        <v>8</v>
      </c>
      <c r="M149" s="1">
        <v>0.1021355355029905</v>
      </c>
      <c r="N149" s="1">
        <v>6.6613381477509392E-16</v>
      </c>
      <c r="O149" s="1">
        <v>0.65662236109755656</v>
      </c>
      <c r="P149" t="s">
        <v>8</v>
      </c>
      <c r="Q149" s="1">
        <v>0.20810400337636589</v>
      </c>
      <c r="R149" s="1">
        <v>1.6035480899467824E-3</v>
      </c>
      <c r="T149" t="s">
        <v>16</v>
      </c>
      <c r="U149" s="2" t="s">
        <v>43</v>
      </c>
      <c r="V149" s="1">
        <v>0.87716353031544403</v>
      </c>
      <c r="W149" t="s">
        <v>8</v>
      </c>
      <c r="X149" s="1">
        <v>0.11066689680766763</v>
      </c>
      <c r="Y149" s="1">
        <v>2.2204460492503131E-15</v>
      </c>
      <c r="Z149" s="1">
        <v>1.0195463956084601</v>
      </c>
      <c r="AA149" t="s">
        <v>8</v>
      </c>
      <c r="AB149" s="1">
        <v>0.12245661514817947</v>
      </c>
      <c r="AC149" s="1">
        <v>0</v>
      </c>
    </row>
    <row r="150" spans="2:29" x14ac:dyDescent="0.35">
      <c r="B150" t="s">
        <v>17</v>
      </c>
      <c r="C150" s="2"/>
      <c r="D150" s="1">
        <v>0.942869609831122</v>
      </c>
      <c r="E150" t="s">
        <v>8</v>
      </c>
      <c r="F150" s="1">
        <v>0.13617524490671259</v>
      </c>
      <c r="G150" s="1">
        <v>4.3924863746269693E-12</v>
      </c>
      <c r="I150" t="s">
        <v>17</v>
      </c>
      <c r="J150" s="2" t="s">
        <v>43</v>
      </c>
      <c r="K150" s="1">
        <v>0.87307588530430114</v>
      </c>
      <c r="L150" t="s">
        <v>8</v>
      </c>
      <c r="M150" s="1">
        <v>0.10852358316933219</v>
      </c>
      <c r="N150" s="1">
        <v>8.8817841970012523E-16</v>
      </c>
      <c r="O150" s="1">
        <v>1.758645077009259E-2</v>
      </c>
      <c r="P150" t="s">
        <v>44</v>
      </c>
      <c r="Q150" s="1">
        <v>0.27841580291201717</v>
      </c>
      <c r="R150" s="1">
        <v>0.94963420961080924</v>
      </c>
      <c r="T150" t="s">
        <v>17</v>
      </c>
      <c r="U150" s="2" t="s">
        <v>43</v>
      </c>
      <c r="V150" s="1">
        <v>0.89892755939556812</v>
      </c>
      <c r="W150" t="s">
        <v>8</v>
      </c>
      <c r="X150" s="1">
        <v>0.10940016626853258</v>
      </c>
      <c r="Y150" s="1">
        <v>2.2204460492503131E-16</v>
      </c>
      <c r="Z150" s="1">
        <v>1.0483834303909636</v>
      </c>
      <c r="AA150" t="s">
        <v>8</v>
      </c>
      <c r="AB150" s="1">
        <v>9.7015447718223249E-2</v>
      </c>
      <c r="AC150" s="1">
        <v>0</v>
      </c>
    </row>
    <row r="151" spans="2:29" x14ac:dyDescent="0.35">
      <c r="B151" t="s">
        <v>18</v>
      </c>
      <c r="C151" s="2"/>
      <c r="D151" s="1">
        <v>1.6180290382064595</v>
      </c>
      <c r="E151" t="s">
        <v>8</v>
      </c>
      <c r="F151" s="1">
        <v>0.1289841781267925</v>
      </c>
      <c r="G151" s="1">
        <v>0</v>
      </c>
      <c r="I151" t="s">
        <v>18</v>
      </c>
      <c r="J151" s="2" t="s">
        <v>43</v>
      </c>
      <c r="K151" s="1">
        <v>1.326679690169988</v>
      </c>
      <c r="L151" t="s">
        <v>8</v>
      </c>
      <c r="M151" s="1">
        <v>0.14252788314368706</v>
      </c>
      <c r="N151" s="1">
        <v>0</v>
      </c>
      <c r="O151" s="1">
        <v>1.8234703322629937</v>
      </c>
      <c r="P151" t="s">
        <v>8</v>
      </c>
      <c r="Q151" s="1">
        <v>0.16314236164367774</v>
      </c>
      <c r="R151" s="1">
        <v>0</v>
      </c>
      <c r="T151" t="s">
        <v>18</v>
      </c>
      <c r="U151" s="2" t="s">
        <v>43</v>
      </c>
      <c r="V151" s="1">
        <v>1.3221842380349098</v>
      </c>
      <c r="W151" t="s">
        <v>8</v>
      </c>
      <c r="X151" s="1">
        <v>0.14351554355735663</v>
      </c>
      <c r="Y151" s="1">
        <v>0</v>
      </c>
      <c r="Z151" s="1">
        <v>1.9822007778369028</v>
      </c>
      <c r="AA151" t="s">
        <v>8</v>
      </c>
      <c r="AB151" s="1">
        <v>0.13789945753285784</v>
      </c>
      <c r="AC151" s="1">
        <v>0</v>
      </c>
    </row>
    <row r="152" spans="2:29" x14ac:dyDescent="0.35">
      <c r="B152" t="s">
        <v>19</v>
      </c>
      <c r="C152" s="2"/>
      <c r="D152" s="1">
        <v>0.4735088399170494</v>
      </c>
      <c r="E152" t="s">
        <v>8</v>
      </c>
      <c r="F152" s="1">
        <v>2.0194391153512643E-2</v>
      </c>
      <c r="G152" s="1">
        <v>0</v>
      </c>
      <c r="I152" t="s">
        <v>19</v>
      </c>
      <c r="J152" s="2" t="s">
        <v>47</v>
      </c>
      <c r="K152" s="1">
        <v>-4.4821431269877289E-2</v>
      </c>
      <c r="L152" t="s">
        <v>44</v>
      </c>
      <c r="M152" s="1">
        <v>8.157689203485588E-2</v>
      </c>
      <c r="N152" s="1">
        <v>0.58270501250942175</v>
      </c>
      <c r="O152" s="1">
        <v>0.52188164919739699</v>
      </c>
      <c r="P152" t="s">
        <v>8</v>
      </c>
      <c r="Q152" s="1">
        <v>0.11540676299006518</v>
      </c>
      <c r="R152" s="1">
        <v>6.1227298076005354E-6</v>
      </c>
      <c r="T152" t="s">
        <v>19</v>
      </c>
      <c r="U152" s="2" t="s">
        <v>47</v>
      </c>
      <c r="V152" s="1">
        <v>0.58128827004359673</v>
      </c>
      <c r="W152" t="s">
        <v>8</v>
      </c>
      <c r="X152" s="1">
        <v>0.1166879865283659</v>
      </c>
      <c r="Y152" s="1">
        <v>6.3073542566627339E-7</v>
      </c>
      <c r="Z152" s="1">
        <v>1.31565668824453</v>
      </c>
      <c r="AA152" t="s">
        <v>8</v>
      </c>
      <c r="AB152" s="1">
        <v>0.16158148268245276</v>
      </c>
      <c r="AC152" s="1">
        <v>4.4408920985006262E-16</v>
      </c>
    </row>
    <row r="153" spans="2:29" x14ac:dyDescent="0.35">
      <c r="C153" s="2"/>
      <c r="D153" s="1"/>
      <c r="F153" s="1"/>
      <c r="G153" s="1"/>
      <c r="J153" s="2"/>
      <c r="K153" s="1"/>
      <c r="M153" s="1"/>
      <c r="N153" s="1"/>
      <c r="O153" s="1"/>
      <c r="Q153" s="1"/>
      <c r="R153" s="1"/>
      <c r="U153" s="2"/>
      <c r="V153" s="1"/>
      <c r="X153" s="1"/>
      <c r="Y153" s="1"/>
      <c r="Z153" s="1"/>
      <c r="AB153" s="1"/>
      <c r="AC153" s="1"/>
    </row>
    <row r="154" spans="2:29" x14ac:dyDescent="0.35">
      <c r="B154" t="s">
        <v>20</v>
      </c>
      <c r="C154" s="5"/>
      <c r="D154" s="1"/>
      <c r="F154" s="1"/>
      <c r="G154" s="1"/>
      <c r="I154" t="s">
        <v>20</v>
      </c>
      <c r="J154" s="5"/>
      <c r="K154" s="1"/>
      <c r="M154" s="1"/>
      <c r="N154" s="1"/>
      <c r="O154" s="1"/>
      <c r="Q154" s="1"/>
      <c r="R154" s="1"/>
      <c r="T154" t="s">
        <v>20</v>
      </c>
      <c r="U154" s="5"/>
      <c r="V154" s="1"/>
      <c r="X154" s="1"/>
      <c r="Y154" s="1"/>
      <c r="Z154" s="1"/>
      <c r="AB154" s="1"/>
      <c r="AC154" s="1"/>
    </row>
    <row r="155" spans="2:29" x14ac:dyDescent="0.35">
      <c r="B155" t="s">
        <v>21</v>
      </c>
      <c r="C155" s="37">
        <v>-4109.562390905623</v>
      </c>
      <c r="D155" s="38"/>
      <c r="F155" s="1"/>
      <c r="G155" s="1"/>
      <c r="I155" t="s">
        <v>21</v>
      </c>
      <c r="J155" s="37">
        <v>-3359.868034121826</v>
      </c>
      <c r="K155" s="38"/>
      <c r="M155" s="1"/>
      <c r="N155" s="1"/>
      <c r="O155" s="1"/>
      <c r="Q155" s="1"/>
      <c r="R155" s="1"/>
      <c r="T155" t="s">
        <v>21</v>
      </c>
      <c r="U155" s="37">
        <v>-3167.4708342748031</v>
      </c>
      <c r="V155" s="38"/>
      <c r="X155" s="1"/>
      <c r="Y155" s="1"/>
      <c r="Z155" s="1"/>
      <c r="AB155" s="1"/>
      <c r="AC155" s="1"/>
    </row>
    <row r="156" spans="2:29" x14ac:dyDescent="0.35">
      <c r="B156" t="s">
        <v>22</v>
      </c>
      <c r="C156" s="37">
        <v>-4525.0662269207342</v>
      </c>
      <c r="D156" s="38"/>
      <c r="F156" s="1"/>
      <c r="G156" s="1"/>
      <c r="I156" t="s">
        <v>22</v>
      </c>
      <c r="J156" s="37">
        <v>-4525.0662269207342</v>
      </c>
      <c r="K156" s="38"/>
      <c r="M156" s="1"/>
      <c r="N156" s="1"/>
      <c r="O156" s="1"/>
      <c r="Q156" s="1"/>
      <c r="R156" s="1"/>
      <c r="T156" t="s">
        <v>22</v>
      </c>
      <c r="U156" s="37">
        <v>-4525.0662269207342</v>
      </c>
      <c r="V156" s="38"/>
      <c r="X156" s="1"/>
      <c r="Y156" s="1"/>
      <c r="Z156" s="1"/>
      <c r="AB156" s="1"/>
      <c r="AC156" s="1"/>
    </row>
    <row r="157" spans="2:29" x14ac:dyDescent="0.35">
      <c r="B157" t="s">
        <v>23</v>
      </c>
      <c r="C157" s="39">
        <v>9.182270826074912E-2</v>
      </c>
      <c r="D157" s="40"/>
      <c r="F157" s="1"/>
      <c r="G157" s="1"/>
      <c r="I157" t="s">
        <v>23</v>
      </c>
      <c r="J157" s="39">
        <v>0.25749859435578137</v>
      </c>
      <c r="K157" s="40"/>
      <c r="M157" s="1"/>
      <c r="N157" s="1"/>
      <c r="O157" s="1"/>
      <c r="Q157" s="1"/>
      <c r="R157" s="1"/>
      <c r="T157" t="s">
        <v>23</v>
      </c>
      <c r="U157" s="39">
        <v>0.30001669026836808</v>
      </c>
      <c r="V157" s="40"/>
      <c r="X157" s="1"/>
      <c r="Y157" s="1"/>
      <c r="Z157" s="1"/>
      <c r="AB157" s="1"/>
      <c r="AC157" s="1"/>
    </row>
    <row r="158" spans="2:29" x14ac:dyDescent="0.35">
      <c r="B158" t="s">
        <v>24</v>
      </c>
      <c r="C158" s="39">
        <v>0.38323448040355962</v>
      </c>
      <c r="D158" s="40"/>
      <c r="F158" s="1"/>
      <c r="G158" s="1"/>
      <c r="I158" t="s">
        <v>24</v>
      </c>
      <c r="J158" s="39">
        <v>0.4707074738914197</v>
      </c>
      <c r="K158" s="40"/>
      <c r="M158" s="1"/>
      <c r="N158" s="1"/>
      <c r="O158" s="1"/>
      <c r="Q158" s="1"/>
      <c r="R158" s="1"/>
      <c r="T158" t="s">
        <v>24</v>
      </c>
      <c r="U158" s="39">
        <v>0.49278991013613255</v>
      </c>
      <c r="V158" s="40"/>
      <c r="X158" s="1"/>
      <c r="Y158" s="1"/>
      <c r="Z158" s="1"/>
      <c r="AB158" s="1"/>
      <c r="AC158" s="1"/>
    </row>
    <row r="159" spans="2:29" x14ac:dyDescent="0.35">
      <c r="B159" t="s">
        <v>25</v>
      </c>
      <c r="C159" s="39">
        <v>1.968272392982628</v>
      </c>
      <c r="D159" s="40"/>
      <c r="F159" s="1"/>
      <c r="G159" s="1"/>
      <c r="I159" t="s">
        <v>25</v>
      </c>
      <c r="J159" s="39">
        <v>1.6159828243179686</v>
      </c>
      <c r="K159" s="40"/>
      <c r="M159" s="1"/>
      <c r="N159" s="1"/>
      <c r="O159" s="1"/>
      <c r="Q159" s="1"/>
      <c r="R159" s="1"/>
      <c r="T159" t="s">
        <v>25</v>
      </c>
      <c r="U159" s="39">
        <v>1.5556212198064963</v>
      </c>
      <c r="V159" s="40"/>
      <c r="X159" s="1"/>
      <c r="Y159" s="1"/>
      <c r="Z159" s="1"/>
      <c r="AB159" s="1"/>
      <c r="AC159" s="1"/>
    </row>
    <row r="160" spans="2:29" x14ac:dyDescent="0.35">
      <c r="B160" t="s">
        <v>26</v>
      </c>
      <c r="C160" s="39">
        <v>1.9864385206960677</v>
      </c>
      <c r="D160" s="40"/>
      <c r="F160" s="1"/>
      <c r="G160" s="1"/>
      <c r="I160" t="s">
        <v>26</v>
      </c>
      <c r="J160" s="39">
        <v>1.6523150797448478</v>
      </c>
      <c r="K160" s="40"/>
      <c r="M160" s="1"/>
      <c r="N160" s="1"/>
      <c r="O160" s="1"/>
      <c r="Q160" s="1"/>
      <c r="R160" s="1"/>
      <c r="T160" t="s">
        <v>26</v>
      </c>
      <c r="U160" s="39">
        <v>1.6918671776572933</v>
      </c>
      <c r="V160" s="40"/>
      <c r="X160" s="1"/>
      <c r="Y160" s="1"/>
      <c r="Z160" s="1"/>
      <c r="AB160" s="1"/>
      <c r="AC160" s="1"/>
    </row>
    <row r="161" spans="1:29" x14ac:dyDescent="0.35">
      <c r="B161" s="7" t="s">
        <v>27</v>
      </c>
      <c r="C161" s="35">
        <v>4188</v>
      </c>
      <c r="D161" s="36"/>
      <c r="F161" s="1"/>
      <c r="G161" s="1"/>
      <c r="I161" s="7" t="s">
        <v>27</v>
      </c>
      <c r="J161" s="35">
        <v>4188</v>
      </c>
      <c r="K161" s="36"/>
      <c r="M161" s="1"/>
      <c r="N161" s="1"/>
      <c r="O161" s="1"/>
      <c r="Q161" s="1"/>
      <c r="R161" s="1"/>
      <c r="T161" s="7" t="s">
        <v>27</v>
      </c>
      <c r="U161" s="35">
        <v>4188</v>
      </c>
      <c r="V161" s="36"/>
      <c r="X161" s="1"/>
      <c r="Y161" s="1"/>
      <c r="Z161" s="1"/>
      <c r="AB161" s="1"/>
      <c r="AC161" s="1"/>
    </row>
    <row r="162" spans="1:29" x14ac:dyDescent="0.35">
      <c r="B162" s="7" t="s">
        <v>28</v>
      </c>
      <c r="C162" s="35">
        <v>698</v>
      </c>
      <c r="D162" s="36"/>
      <c r="F162" s="1"/>
      <c r="G162" s="1"/>
      <c r="I162" s="7" t="s">
        <v>28</v>
      </c>
      <c r="J162" s="35">
        <v>698</v>
      </c>
      <c r="K162" s="36"/>
      <c r="M162" s="1"/>
      <c r="N162" s="1"/>
      <c r="O162" s="1"/>
      <c r="Q162" s="1"/>
      <c r="R162" s="1"/>
      <c r="T162" s="7" t="s">
        <v>28</v>
      </c>
      <c r="U162" s="35">
        <v>698</v>
      </c>
      <c r="V162" s="36"/>
      <c r="X162" s="1"/>
      <c r="Y162" s="1"/>
      <c r="Z162" s="1"/>
      <c r="AB162" s="1"/>
      <c r="AC162" s="1"/>
    </row>
    <row r="163" spans="1:29" x14ac:dyDescent="0.35">
      <c r="B163" s="7" t="s">
        <v>29</v>
      </c>
      <c r="C163" s="35">
        <v>12</v>
      </c>
      <c r="D163" s="36"/>
      <c r="F163" s="1"/>
      <c r="G163" s="1"/>
      <c r="I163" s="7" t="s">
        <v>29</v>
      </c>
      <c r="J163" s="35">
        <v>24</v>
      </c>
      <c r="K163" s="36"/>
      <c r="M163" s="1"/>
      <c r="N163" s="1"/>
      <c r="O163" s="1"/>
      <c r="Q163" s="1"/>
      <c r="R163" s="1"/>
      <c r="T163" s="7" t="s">
        <v>29</v>
      </c>
      <c r="U163" s="35">
        <v>90</v>
      </c>
      <c r="V163" s="36"/>
      <c r="X163" s="1"/>
      <c r="Y163" s="1"/>
      <c r="Z163" s="1"/>
      <c r="AB163" s="1"/>
      <c r="AC163" s="1"/>
    </row>
    <row r="164" spans="1:29" x14ac:dyDescent="0.35">
      <c r="B164" t="s">
        <v>30</v>
      </c>
      <c r="C164" s="5"/>
      <c r="D164" s="1"/>
      <c r="F164" s="1"/>
      <c r="G164" s="1"/>
      <c r="J164" s="5"/>
      <c r="K164" s="1"/>
      <c r="M164" s="1"/>
      <c r="N164" s="1"/>
      <c r="O164" s="1"/>
      <c r="Q164" s="1"/>
      <c r="R164" s="1"/>
      <c r="U164" s="5"/>
      <c r="V164" s="1"/>
      <c r="X164" s="1"/>
      <c r="Y164" s="1"/>
      <c r="Z164" s="1"/>
      <c r="AB164" s="1"/>
      <c r="AC164" s="1"/>
    </row>
    <row r="165" spans="1:29" x14ac:dyDescent="0.35">
      <c r="B165" t="s">
        <v>31</v>
      </c>
      <c r="C165" s="3" t="s">
        <v>32</v>
      </c>
      <c r="D165" s="1"/>
      <c r="F165" s="1"/>
      <c r="G165" s="1"/>
      <c r="I165" t="s">
        <v>31</v>
      </c>
      <c r="J165" s="3" t="s">
        <v>48</v>
      </c>
      <c r="K165" s="1"/>
      <c r="M165" s="1"/>
      <c r="N165" s="1"/>
      <c r="O165" s="1"/>
      <c r="Q165" s="1"/>
      <c r="R165" s="1"/>
      <c r="T165" t="s">
        <v>31</v>
      </c>
      <c r="U165" s="3" t="s">
        <v>48</v>
      </c>
      <c r="V165" s="1"/>
      <c r="X165" s="1"/>
      <c r="Y165" s="1"/>
      <c r="Z165" s="1"/>
      <c r="AB165" s="1"/>
      <c r="AC165" s="1"/>
    </row>
    <row r="166" spans="1:29" x14ac:dyDescent="0.35">
      <c r="B166" t="s">
        <v>33</v>
      </c>
      <c r="C166" s="3" t="s">
        <v>34</v>
      </c>
      <c r="D166" s="1"/>
      <c r="F166" s="1"/>
      <c r="G166" s="1"/>
      <c r="I166" t="s">
        <v>49</v>
      </c>
      <c r="J166" s="3" t="s">
        <v>50</v>
      </c>
      <c r="K166" s="1"/>
      <c r="M166" s="1"/>
      <c r="N166" s="1"/>
      <c r="O166" s="1"/>
      <c r="Q166" s="1"/>
      <c r="R166" s="1"/>
      <c r="T166" t="s">
        <v>49</v>
      </c>
      <c r="U166" s="3" t="s">
        <v>50</v>
      </c>
      <c r="V166" s="1"/>
      <c r="X166" s="1"/>
      <c r="Y166" s="1"/>
      <c r="Z166" s="1"/>
      <c r="AB166" s="1"/>
      <c r="AC166" s="1"/>
    </row>
    <row r="167" spans="1:29" x14ac:dyDescent="0.35">
      <c r="B167" t="s">
        <v>35</v>
      </c>
      <c r="C167" s="3" t="s">
        <v>36</v>
      </c>
      <c r="D167" s="1"/>
      <c r="F167" s="1"/>
      <c r="G167" s="1"/>
      <c r="I167" t="s">
        <v>33</v>
      </c>
      <c r="J167" s="3" t="s">
        <v>34</v>
      </c>
      <c r="K167" s="1"/>
      <c r="M167" s="1"/>
      <c r="N167" s="1"/>
      <c r="O167" s="1"/>
      <c r="Q167" s="1"/>
      <c r="R167" s="1"/>
      <c r="T167" t="s">
        <v>33</v>
      </c>
      <c r="U167" s="3" t="s">
        <v>34</v>
      </c>
      <c r="V167" s="1"/>
      <c r="X167" s="1"/>
      <c r="Y167" s="1"/>
      <c r="Z167" s="1"/>
      <c r="AB167" s="1"/>
      <c r="AC167" s="1"/>
    </row>
    <row r="168" spans="1:29" x14ac:dyDescent="0.35">
      <c r="B168" t="s">
        <v>37</v>
      </c>
      <c r="C168" s="3" t="s">
        <v>38</v>
      </c>
      <c r="D168" s="1"/>
      <c r="F168" s="1"/>
      <c r="G168" s="1"/>
      <c r="I168" t="s">
        <v>35</v>
      </c>
      <c r="J168" s="3" t="s">
        <v>36</v>
      </c>
      <c r="K168" s="1"/>
      <c r="M168" s="1"/>
      <c r="N168" s="1"/>
      <c r="O168" s="1"/>
      <c r="Q168" s="1"/>
      <c r="R168" s="1"/>
      <c r="T168" t="s">
        <v>35</v>
      </c>
      <c r="U168" s="3" t="s">
        <v>36</v>
      </c>
      <c r="V168" s="1"/>
      <c r="X168" s="1"/>
      <c r="Y168" s="1"/>
      <c r="Z168" s="1"/>
      <c r="AB168" s="1"/>
      <c r="AC168" s="1"/>
    </row>
    <row r="169" spans="1:29" x14ac:dyDescent="0.35">
      <c r="I169" t="s">
        <v>37</v>
      </c>
      <c r="J169" s="3" t="s">
        <v>38</v>
      </c>
      <c r="K169" s="1"/>
      <c r="M169" s="1"/>
      <c r="N169" s="1"/>
      <c r="O169" s="1"/>
      <c r="Q169" s="1"/>
      <c r="R169" s="1"/>
      <c r="T169" t="s">
        <v>37</v>
      </c>
      <c r="U169" s="3" t="s">
        <v>38</v>
      </c>
      <c r="V169" s="1"/>
      <c r="X169" s="1"/>
      <c r="Y169" s="1"/>
      <c r="Z169" s="1"/>
      <c r="AB169" s="1"/>
      <c r="AC169" s="1"/>
    </row>
    <row r="171" spans="1:29" x14ac:dyDescent="0.35">
      <c r="A171" s="8" t="s">
        <v>57</v>
      </c>
    </row>
    <row r="172" spans="1:29" x14ac:dyDescent="0.35">
      <c r="B172" t="s">
        <v>0</v>
      </c>
      <c r="C172" t="s">
        <v>1</v>
      </c>
      <c r="D172" s="1"/>
      <c r="F172" s="1"/>
      <c r="G172" s="1"/>
      <c r="I172" t="s">
        <v>39</v>
      </c>
      <c r="J172" t="s">
        <v>1</v>
      </c>
      <c r="K172" s="1"/>
      <c r="M172" s="1"/>
      <c r="N172" s="1"/>
      <c r="O172" s="1" t="s">
        <v>30</v>
      </c>
      <c r="Q172" s="1"/>
      <c r="R172" s="1"/>
      <c r="T172" t="s">
        <v>51</v>
      </c>
      <c r="U172" t="s">
        <v>1</v>
      </c>
      <c r="V172" s="1"/>
      <c r="X172" s="1"/>
      <c r="Y172" s="1"/>
      <c r="Z172" s="1" t="s">
        <v>30</v>
      </c>
      <c r="AB172" s="1"/>
      <c r="AC172" s="1"/>
    </row>
    <row r="173" spans="1:29" x14ac:dyDescent="0.35">
      <c r="C173" s="2"/>
      <c r="D173" s="1"/>
      <c r="F173" s="1"/>
      <c r="G173" s="1"/>
      <c r="J173" s="2"/>
      <c r="K173" s="1" t="s">
        <v>40</v>
      </c>
      <c r="M173" s="1"/>
      <c r="N173" s="1"/>
      <c r="O173" s="1" t="s">
        <v>41</v>
      </c>
      <c r="Q173" s="1"/>
      <c r="R173" s="1"/>
      <c r="U173" s="2"/>
      <c r="V173" s="1" t="s">
        <v>40</v>
      </c>
      <c r="X173" s="1"/>
      <c r="Y173" s="1"/>
      <c r="Z173" s="1" t="s">
        <v>41</v>
      </c>
      <c r="AB173" s="1"/>
      <c r="AC173" s="1"/>
    </row>
    <row r="174" spans="1:29" x14ac:dyDescent="0.35">
      <c r="B174" s="3" t="s">
        <v>2</v>
      </c>
      <c r="C174" s="2"/>
      <c r="D174" s="4" t="s">
        <v>3</v>
      </c>
      <c r="E174" s="2" t="s">
        <v>4</v>
      </c>
      <c r="F174" s="4" t="s">
        <v>5</v>
      </c>
      <c r="G174" s="4" t="s">
        <v>6</v>
      </c>
      <c r="I174" s="3" t="s">
        <v>2</v>
      </c>
      <c r="J174" s="2" t="s">
        <v>42</v>
      </c>
      <c r="K174" s="4" t="s">
        <v>3</v>
      </c>
      <c r="L174" s="2" t="s">
        <v>4</v>
      </c>
      <c r="M174" s="4" t="s">
        <v>5</v>
      </c>
      <c r="N174" s="4" t="s">
        <v>6</v>
      </c>
      <c r="O174" s="4" t="s">
        <v>3</v>
      </c>
      <c r="P174" s="2" t="s">
        <v>4</v>
      </c>
      <c r="Q174" s="4" t="s">
        <v>5</v>
      </c>
      <c r="R174" s="4" t="s">
        <v>6</v>
      </c>
      <c r="T174" s="3" t="s">
        <v>2</v>
      </c>
      <c r="U174" s="2" t="s">
        <v>42</v>
      </c>
      <c r="V174" s="4" t="s">
        <v>3</v>
      </c>
      <c r="W174" s="2" t="s">
        <v>4</v>
      </c>
      <c r="X174" s="4" t="s">
        <v>5</v>
      </c>
      <c r="Y174" s="4" t="s">
        <v>6</v>
      </c>
      <c r="Z174" s="4" t="s">
        <v>3</v>
      </c>
      <c r="AA174" s="2" t="s">
        <v>4</v>
      </c>
      <c r="AB174" s="4" t="s">
        <v>5</v>
      </c>
      <c r="AC174" s="4" t="s">
        <v>6</v>
      </c>
    </row>
    <row r="175" spans="1:29" x14ac:dyDescent="0.35">
      <c r="B175" t="s">
        <v>7</v>
      </c>
      <c r="C175" s="2"/>
      <c r="D175" s="1">
        <v>2.4399097317342036</v>
      </c>
      <c r="E175" t="s">
        <v>8</v>
      </c>
      <c r="F175" s="1">
        <v>0.21438109724224108</v>
      </c>
      <c r="G175" s="1">
        <v>0</v>
      </c>
      <c r="I175" t="s">
        <v>7</v>
      </c>
      <c r="J175" s="2" t="s">
        <v>43</v>
      </c>
      <c r="K175" s="1">
        <v>1.7441112914880439</v>
      </c>
      <c r="L175" t="s">
        <v>8</v>
      </c>
      <c r="M175" s="1">
        <v>0.21563374891819553</v>
      </c>
      <c r="N175" s="1">
        <v>6.6613381477509392E-16</v>
      </c>
      <c r="O175" s="1">
        <v>3.4119053239748811</v>
      </c>
      <c r="P175" t="s">
        <v>8</v>
      </c>
      <c r="Q175" s="1">
        <v>0.21642069894368249</v>
      </c>
      <c r="R175" s="1">
        <v>0</v>
      </c>
      <c r="T175" t="s">
        <v>7</v>
      </c>
      <c r="U175" s="2" t="s">
        <v>43</v>
      </c>
      <c r="V175" s="1">
        <v>1.4442663077212914</v>
      </c>
      <c r="W175" t="s">
        <v>8</v>
      </c>
      <c r="X175" s="1">
        <v>0.21412848199176682</v>
      </c>
      <c r="Y175" s="1">
        <v>1.531752502614836E-11</v>
      </c>
      <c r="Z175" s="1">
        <v>2.9060915756300223</v>
      </c>
      <c r="AA175" t="s">
        <v>8</v>
      </c>
      <c r="AB175" s="1">
        <v>0.23543465513657488</v>
      </c>
      <c r="AC175" s="1">
        <v>0</v>
      </c>
    </row>
    <row r="176" spans="1:29" x14ac:dyDescent="0.35">
      <c r="B176" t="s">
        <v>9</v>
      </c>
      <c r="C176" s="2"/>
      <c r="D176" s="1">
        <v>0.86220163263930016</v>
      </c>
      <c r="E176" t="s">
        <v>8</v>
      </c>
      <c r="F176" s="1">
        <v>0.12153323670399797</v>
      </c>
      <c r="G176" s="1">
        <v>1.2994050280212832E-12</v>
      </c>
      <c r="I176" t="s">
        <v>9</v>
      </c>
      <c r="J176" s="2" t="s">
        <v>43</v>
      </c>
      <c r="K176" s="1">
        <v>0.81173940437813952</v>
      </c>
      <c r="L176" t="s">
        <v>8</v>
      </c>
      <c r="M176" s="1">
        <v>9.803976975696671E-2</v>
      </c>
      <c r="N176" s="1">
        <v>2.2204460492503131E-16</v>
      </c>
      <c r="O176" s="1">
        <v>0.45848701135392317</v>
      </c>
      <c r="P176" t="s">
        <v>44</v>
      </c>
      <c r="Q176" s="1">
        <v>0.3221367752292727</v>
      </c>
      <c r="R176" s="1">
        <v>0.15465843693606196</v>
      </c>
      <c r="T176" t="s">
        <v>9</v>
      </c>
      <c r="U176" s="2" t="s">
        <v>43</v>
      </c>
      <c r="V176" s="1">
        <v>0.79992131711465841</v>
      </c>
      <c r="W176" t="s">
        <v>8</v>
      </c>
      <c r="X176" s="1">
        <v>0.10688852246421533</v>
      </c>
      <c r="Y176" s="1">
        <v>7.2164496600635175E-14</v>
      </c>
      <c r="Z176" s="1">
        <v>1.3005329789052134</v>
      </c>
      <c r="AA176" t="s">
        <v>8</v>
      </c>
      <c r="AB176" s="1">
        <v>0.12961465127770047</v>
      </c>
      <c r="AC176" s="1">
        <v>0</v>
      </c>
    </row>
    <row r="177" spans="2:29" x14ac:dyDescent="0.35">
      <c r="B177" t="s">
        <v>10</v>
      </c>
      <c r="C177" s="2"/>
      <c r="D177" s="1">
        <v>1.1524468691560474</v>
      </c>
      <c r="E177" t="s">
        <v>8</v>
      </c>
      <c r="F177" s="1">
        <v>0.12479780088313881</v>
      </c>
      <c r="G177" s="1">
        <v>0</v>
      </c>
      <c r="I177" t="s">
        <v>10</v>
      </c>
      <c r="J177" s="2" t="s">
        <v>43</v>
      </c>
      <c r="K177" s="1">
        <v>1.1125072795901354</v>
      </c>
      <c r="L177" t="s">
        <v>8</v>
      </c>
      <c r="M177" s="1">
        <v>0.10941831834998093</v>
      </c>
      <c r="N177" s="1">
        <v>0</v>
      </c>
      <c r="O177" s="1">
        <v>1.0474353288371681</v>
      </c>
      <c r="P177" t="s">
        <v>8</v>
      </c>
      <c r="Q177" s="1">
        <v>0.16377682989325856</v>
      </c>
      <c r="R177" s="1">
        <v>1.6001888702987799E-10</v>
      </c>
      <c r="T177" t="s">
        <v>10</v>
      </c>
      <c r="U177" s="2" t="s">
        <v>43</v>
      </c>
      <c r="V177" s="1">
        <v>1.0733419208648098</v>
      </c>
      <c r="W177" t="s">
        <v>8</v>
      </c>
      <c r="X177" s="1">
        <v>0.11527444021095994</v>
      </c>
      <c r="Y177" s="1">
        <v>0</v>
      </c>
      <c r="Z177" s="1">
        <v>1.324428875473624</v>
      </c>
      <c r="AA177" t="s">
        <v>8</v>
      </c>
      <c r="AB177" s="1">
        <v>0.12778916511900232</v>
      </c>
      <c r="AC177" s="1">
        <v>0</v>
      </c>
    </row>
    <row r="178" spans="2:29" x14ac:dyDescent="0.35">
      <c r="B178" t="s">
        <v>11</v>
      </c>
      <c r="C178" s="2"/>
      <c r="D178" s="1">
        <v>0.98108701143151633</v>
      </c>
      <c r="E178" t="s">
        <v>8</v>
      </c>
      <c r="F178" s="1">
        <v>0.12910838499654223</v>
      </c>
      <c r="G178" s="1">
        <v>2.9753977059954195E-14</v>
      </c>
      <c r="I178" t="s">
        <v>11</v>
      </c>
      <c r="J178" s="2" t="s">
        <v>43</v>
      </c>
      <c r="K178" s="1">
        <v>0.92124811181076416</v>
      </c>
      <c r="L178" t="s">
        <v>8</v>
      </c>
      <c r="M178" s="1">
        <v>0.10769745572572774</v>
      </c>
      <c r="N178" s="1">
        <v>0</v>
      </c>
      <c r="O178" s="1">
        <v>0.61063313119290119</v>
      </c>
      <c r="P178" t="s">
        <v>45</v>
      </c>
      <c r="Q178" s="1">
        <v>0.26460782861558885</v>
      </c>
      <c r="R178" s="1">
        <v>2.1016323424063454E-2</v>
      </c>
      <c r="T178" t="s">
        <v>11</v>
      </c>
      <c r="U178" s="2" t="s">
        <v>43</v>
      </c>
      <c r="V178" s="1">
        <v>0.80467643328395455</v>
      </c>
      <c r="W178" t="s">
        <v>8</v>
      </c>
      <c r="X178" s="1">
        <v>0.10636301876803919</v>
      </c>
      <c r="Y178" s="1">
        <v>3.8635761256955448E-14</v>
      </c>
      <c r="Z178" s="1">
        <v>0.70258060180652748</v>
      </c>
      <c r="AA178" t="s">
        <v>8</v>
      </c>
      <c r="AB178" s="1">
        <v>0.15348963089110079</v>
      </c>
      <c r="AC178" s="1">
        <v>4.7083226881738938E-6</v>
      </c>
    </row>
    <row r="179" spans="2:29" x14ac:dyDescent="0.35">
      <c r="B179" t="s">
        <v>12</v>
      </c>
      <c r="C179" s="2"/>
      <c r="D179" s="1">
        <v>1.2981762004096637</v>
      </c>
      <c r="E179" t="s">
        <v>8</v>
      </c>
      <c r="F179" s="1">
        <v>0.12457708843470554</v>
      </c>
      <c r="G179" s="1">
        <v>0</v>
      </c>
      <c r="I179" t="s">
        <v>12</v>
      </c>
      <c r="J179" s="2" t="s">
        <v>43</v>
      </c>
      <c r="K179" s="1">
        <v>1.1499843125803106</v>
      </c>
      <c r="L179" t="s">
        <v>8</v>
      </c>
      <c r="M179" s="1">
        <v>0.10866268228317504</v>
      </c>
      <c r="N179" s="1">
        <v>0</v>
      </c>
      <c r="O179" s="1">
        <v>1.0046115570107901</v>
      </c>
      <c r="P179" t="s">
        <v>8</v>
      </c>
      <c r="Q179" s="1">
        <v>0.1776530949866266</v>
      </c>
      <c r="R179" s="1">
        <v>1.5593156543758369E-8</v>
      </c>
      <c r="T179" t="s">
        <v>12</v>
      </c>
      <c r="U179" s="2" t="s">
        <v>43</v>
      </c>
      <c r="V179" s="1">
        <v>1.0510445689851988</v>
      </c>
      <c r="W179" t="s">
        <v>8</v>
      </c>
      <c r="X179" s="1">
        <v>0.11101944978249488</v>
      </c>
      <c r="Y179" s="1">
        <v>0</v>
      </c>
      <c r="Z179" s="1">
        <v>1.1927399726865207</v>
      </c>
      <c r="AA179" t="s">
        <v>8</v>
      </c>
      <c r="AB179" s="1">
        <v>0.14218163213923724</v>
      </c>
      <c r="AC179" s="1">
        <v>0</v>
      </c>
    </row>
    <row r="180" spans="2:29" x14ac:dyDescent="0.35">
      <c r="B180" t="s">
        <v>13</v>
      </c>
      <c r="C180" s="2"/>
      <c r="D180" s="1">
        <v>1.1947937269194548</v>
      </c>
      <c r="E180" t="s">
        <v>8</v>
      </c>
      <c r="F180" s="1">
        <v>0.13035441236532977</v>
      </c>
      <c r="G180" s="1">
        <v>0</v>
      </c>
      <c r="I180" t="s">
        <v>13</v>
      </c>
      <c r="J180" s="2" t="s">
        <v>43</v>
      </c>
      <c r="K180" s="1">
        <v>1.0361352084266036</v>
      </c>
      <c r="L180" t="s">
        <v>8</v>
      </c>
      <c r="M180" s="1">
        <v>0.10312289988702952</v>
      </c>
      <c r="N180" s="1">
        <v>0</v>
      </c>
      <c r="O180" s="1">
        <v>0.21721178350126219</v>
      </c>
      <c r="P180" t="s">
        <v>44</v>
      </c>
      <c r="Q180" s="1">
        <v>0.43705415866270192</v>
      </c>
      <c r="R180" s="1">
        <v>0.61919572048648686</v>
      </c>
      <c r="T180" t="s">
        <v>13</v>
      </c>
      <c r="U180" s="2" t="s">
        <v>43</v>
      </c>
      <c r="V180" s="1">
        <v>1.0875406412761761</v>
      </c>
      <c r="W180" t="s">
        <v>8</v>
      </c>
      <c r="X180" s="1">
        <v>0.12110200711802585</v>
      </c>
      <c r="Y180" s="1">
        <v>0</v>
      </c>
      <c r="Z180" s="1">
        <v>1.4284778356095844</v>
      </c>
      <c r="AA180" t="s">
        <v>8</v>
      </c>
      <c r="AB180" s="1">
        <v>0.1492995457604149</v>
      </c>
      <c r="AC180" s="1">
        <v>0</v>
      </c>
    </row>
    <row r="181" spans="2:29" x14ac:dyDescent="0.35">
      <c r="B181" t="s">
        <v>14</v>
      </c>
      <c r="C181" s="2"/>
      <c r="D181" s="1">
        <v>1.8107610518237263</v>
      </c>
      <c r="E181" t="s">
        <v>8</v>
      </c>
      <c r="F181" s="1">
        <v>0.14089266570174266</v>
      </c>
      <c r="G181" s="1">
        <v>0</v>
      </c>
      <c r="I181" t="s">
        <v>14</v>
      </c>
      <c r="J181" s="2" t="s">
        <v>43</v>
      </c>
      <c r="K181" s="1">
        <v>1.663772957876126</v>
      </c>
      <c r="L181" t="s">
        <v>8</v>
      </c>
      <c r="M181" s="1">
        <v>0.12053477291648464</v>
      </c>
      <c r="N181" s="1">
        <v>0</v>
      </c>
      <c r="O181" s="1">
        <v>0.83807521370195104</v>
      </c>
      <c r="P181" t="s">
        <v>8</v>
      </c>
      <c r="Q181" s="1">
        <v>0.193641811946655</v>
      </c>
      <c r="R181" s="1">
        <v>1.5049256878230111E-5</v>
      </c>
      <c r="T181" t="s">
        <v>14</v>
      </c>
      <c r="U181" s="2" t="s">
        <v>43</v>
      </c>
      <c r="V181" s="1">
        <v>1.5967035157898675</v>
      </c>
      <c r="W181" t="s">
        <v>8</v>
      </c>
      <c r="X181" s="1">
        <v>0.14041993629259727</v>
      </c>
      <c r="Y181" s="1">
        <v>0</v>
      </c>
      <c r="Z181" s="1">
        <v>1.8802849229037406</v>
      </c>
      <c r="AA181" t="s">
        <v>8</v>
      </c>
      <c r="AB181" s="1">
        <v>0.13704329545018701</v>
      </c>
      <c r="AC181" s="1">
        <v>0</v>
      </c>
    </row>
    <row r="182" spans="2:29" x14ac:dyDescent="0.35">
      <c r="B182" t="s">
        <v>15</v>
      </c>
      <c r="C182" s="2"/>
      <c r="D182" s="1">
        <v>0.24571162222226284</v>
      </c>
      <c r="E182" t="s">
        <v>46</v>
      </c>
      <c r="F182" s="1">
        <v>0.1314532517547255</v>
      </c>
      <c r="G182" s="1">
        <v>6.1595836394220393E-2</v>
      </c>
      <c r="I182" t="s">
        <v>15</v>
      </c>
      <c r="J182" s="2" t="s">
        <v>43</v>
      </c>
      <c r="K182" s="1">
        <v>0.42755485935743831</v>
      </c>
      <c r="L182" t="s">
        <v>8</v>
      </c>
      <c r="M182" s="1">
        <v>0.10584746002080338</v>
      </c>
      <c r="N182" s="1">
        <v>5.3599701904882835E-5</v>
      </c>
      <c r="O182" s="1">
        <v>0.11901769725767315</v>
      </c>
      <c r="P182" t="s">
        <v>44</v>
      </c>
      <c r="Q182" s="1">
        <v>0.50960018189850653</v>
      </c>
      <c r="R182" s="1">
        <v>0.81533347270598844</v>
      </c>
      <c r="T182" t="s">
        <v>15</v>
      </c>
      <c r="U182" s="2" t="s">
        <v>43</v>
      </c>
      <c r="V182" s="1">
        <v>0.5299782175075255</v>
      </c>
      <c r="W182" t="s">
        <v>8</v>
      </c>
      <c r="X182" s="1">
        <v>0.11843188192115278</v>
      </c>
      <c r="Y182" s="1">
        <v>7.6424763810756247E-6</v>
      </c>
      <c r="Z182" s="1">
        <v>0.7017235087003586</v>
      </c>
      <c r="AA182" t="s">
        <v>8</v>
      </c>
      <c r="AB182" s="1">
        <v>0.12404581579443301</v>
      </c>
      <c r="AC182" s="1">
        <v>1.5406831810338417E-8</v>
      </c>
    </row>
    <row r="183" spans="2:29" x14ac:dyDescent="0.35">
      <c r="B183" t="s">
        <v>16</v>
      </c>
      <c r="C183" s="2"/>
      <c r="D183" s="1">
        <v>0.71361108519931127</v>
      </c>
      <c r="E183" t="s">
        <v>8</v>
      </c>
      <c r="F183" s="1">
        <v>0.12289573538025288</v>
      </c>
      <c r="G183" s="1">
        <v>6.3739622468972357E-9</v>
      </c>
      <c r="I183" t="s">
        <v>16</v>
      </c>
      <c r="J183" s="2" t="s">
        <v>43</v>
      </c>
      <c r="K183" s="1">
        <v>0.77422908887295283</v>
      </c>
      <c r="L183" t="s">
        <v>8</v>
      </c>
      <c r="M183" s="1">
        <v>0.10187685270548846</v>
      </c>
      <c r="N183" s="1">
        <v>2.9753977059954195E-14</v>
      </c>
      <c r="O183" s="1">
        <v>0.71925702234847189</v>
      </c>
      <c r="P183" t="s">
        <v>8</v>
      </c>
      <c r="Q183" s="1">
        <v>0.19416245920084399</v>
      </c>
      <c r="R183" s="1">
        <v>2.1188475177291721E-4</v>
      </c>
      <c r="T183" t="s">
        <v>16</v>
      </c>
      <c r="U183" s="2" t="s">
        <v>43</v>
      </c>
      <c r="V183" s="1">
        <v>0.82784939082168341</v>
      </c>
      <c r="W183" t="s">
        <v>8</v>
      </c>
      <c r="X183" s="1">
        <v>0.10788439173849748</v>
      </c>
      <c r="Y183" s="1">
        <v>1.6653345369377348E-14</v>
      </c>
      <c r="Z183" s="1">
        <v>1.0413562088581581</v>
      </c>
      <c r="AA183" t="s">
        <v>8</v>
      </c>
      <c r="AB183" s="1">
        <v>0.12407617851410545</v>
      </c>
      <c r="AC183" s="1">
        <v>0</v>
      </c>
    </row>
    <row r="184" spans="2:29" x14ac:dyDescent="0.35">
      <c r="B184" t="s">
        <v>17</v>
      </c>
      <c r="C184" s="2"/>
      <c r="D184" s="1">
        <v>0.9303517963263398</v>
      </c>
      <c r="E184" t="s">
        <v>8</v>
      </c>
      <c r="F184" s="1">
        <v>0.13470556980243908</v>
      </c>
      <c r="G184" s="1">
        <v>4.9655834999384751E-12</v>
      </c>
      <c r="I184" t="s">
        <v>17</v>
      </c>
      <c r="J184" s="2" t="s">
        <v>43</v>
      </c>
      <c r="K184" s="1">
        <v>0.85099349217925913</v>
      </c>
      <c r="L184" t="s">
        <v>8</v>
      </c>
      <c r="M184" s="1">
        <v>0.1072213409167216</v>
      </c>
      <c r="N184" s="1">
        <v>1.9984014443252818E-15</v>
      </c>
      <c r="O184" s="1">
        <v>4.762269872621936E-2</v>
      </c>
      <c r="P184" t="s">
        <v>44</v>
      </c>
      <c r="Q184" s="1">
        <v>0.2776735667823807</v>
      </c>
      <c r="R184" s="1">
        <v>0.86382586777226944</v>
      </c>
      <c r="T184" t="s">
        <v>17</v>
      </c>
      <c r="U184" s="2" t="s">
        <v>43</v>
      </c>
      <c r="V184" s="1">
        <v>0.9061885422074375</v>
      </c>
      <c r="W184" t="s">
        <v>8</v>
      </c>
      <c r="X184" s="1">
        <v>0.10785641326804021</v>
      </c>
      <c r="Y184" s="1">
        <v>0</v>
      </c>
      <c r="Z184" s="1">
        <v>1.0730781240456173</v>
      </c>
      <c r="AA184" t="s">
        <v>8</v>
      </c>
      <c r="AB184" s="1">
        <v>0.12268565792102819</v>
      </c>
      <c r="AC184" s="1">
        <v>0</v>
      </c>
    </row>
    <row r="185" spans="2:29" x14ac:dyDescent="0.35">
      <c r="B185" t="s">
        <v>18</v>
      </c>
      <c r="C185" s="2"/>
      <c r="D185" s="1">
        <v>1.6365239706727155</v>
      </c>
      <c r="E185" t="s">
        <v>8</v>
      </c>
      <c r="F185" s="1">
        <v>0.12726069697875961</v>
      </c>
      <c r="G185" s="1">
        <v>0</v>
      </c>
      <c r="I185" t="s">
        <v>18</v>
      </c>
      <c r="J185" s="2" t="s">
        <v>43</v>
      </c>
      <c r="K185" s="1">
        <v>1.2968838612077682</v>
      </c>
      <c r="L185" t="s">
        <v>8</v>
      </c>
      <c r="M185" s="1">
        <v>0.14248359709255723</v>
      </c>
      <c r="N185" s="1">
        <v>0</v>
      </c>
      <c r="O185" s="1">
        <v>1.8708512032445774</v>
      </c>
      <c r="P185" t="s">
        <v>8</v>
      </c>
      <c r="Q185" s="1">
        <v>0.15858950180106732</v>
      </c>
      <c r="R185" s="1">
        <v>0</v>
      </c>
      <c r="T185" t="s">
        <v>18</v>
      </c>
      <c r="U185" s="2" t="s">
        <v>43</v>
      </c>
      <c r="V185" s="1">
        <v>1.3605745716395232</v>
      </c>
      <c r="W185" t="s">
        <v>8</v>
      </c>
      <c r="X185" s="1">
        <v>0.13813976207656789</v>
      </c>
      <c r="Y185" s="1">
        <v>0</v>
      </c>
      <c r="Z185" s="1">
        <v>1.9933308959780167</v>
      </c>
      <c r="AA185" t="s">
        <v>8</v>
      </c>
      <c r="AB185" s="1">
        <v>0.15790634348274851</v>
      </c>
      <c r="AC185" s="1">
        <v>0</v>
      </c>
    </row>
    <row r="186" spans="2:29" x14ac:dyDescent="0.35">
      <c r="B186" t="s">
        <v>19</v>
      </c>
      <c r="C186" s="2"/>
      <c r="D186" s="1">
        <v>0.47576225931701216</v>
      </c>
      <c r="E186" t="s">
        <v>8</v>
      </c>
      <c r="F186" s="1">
        <v>2.0084359517234026E-2</v>
      </c>
      <c r="G186" s="1">
        <v>0</v>
      </c>
      <c r="I186" t="s">
        <v>19</v>
      </c>
      <c r="J186" s="2" t="s">
        <v>47</v>
      </c>
      <c r="K186" s="1">
        <v>-2.5507328937320807E-2</v>
      </c>
      <c r="L186" t="s">
        <v>44</v>
      </c>
      <c r="M186" s="1">
        <v>8.341976612182013E-2</v>
      </c>
      <c r="N186" s="1">
        <v>0.75977915965128018</v>
      </c>
      <c r="O186" s="1">
        <v>0.53668034812952359</v>
      </c>
      <c r="P186" t="s">
        <v>8</v>
      </c>
      <c r="Q186" s="1">
        <v>0.11724276734317478</v>
      </c>
      <c r="R186" s="1">
        <v>4.7053547416187058E-6</v>
      </c>
      <c r="T186" t="s">
        <v>19</v>
      </c>
      <c r="U186" s="2" t="s">
        <v>47</v>
      </c>
      <c r="V186" s="1">
        <v>0.55892216650425697</v>
      </c>
      <c r="W186" t="s">
        <v>8</v>
      </c>
      <c r="X186" s="1">
        <v>0.12265632919073746</v>
      </c>
      <c r="Y186" s="1">
        <v>5.1935197769026331E-6</v>
      </c>
      <c r="Z186" s="1">
        <v>1.3466877865230622</v>
      </c>
      <c r="AA186" t="s">
        <v>8</v>
      </c>
      <c r="AB186" s="1">
        <v>0.1803688285424066</v>
      </c>
      <c r="AC186" s="1">
        <v>8.2378548427186615E-14</v>
      </c>
    </row>
    <row r="187" spans="2:29" x14ac:dyDescent="0.35">
      <c r="C187" s="2"/>
      <c r="D187" s="1"/>
      <c r="F187" s="1"/>
      <c r="G187" s="1"/>
      <c r="J187" s="2"/>
      <c r="K187" s="1"/>
      <c r="M187" s="1"/>
      <c r="N187" s="1"/>
      <c r="O187" s="1"/>
      <c r="Q187" s="1"/>
      <c r="R187" s="1"/>
      <c r="U187" s="2"/>
      <c r="V187" s="1"/>
      <c r="X187" s="1"/>
      <c r="Y187" s="1"/>
      <c r="Z187" s="1"/>
      <c r="AB187" s="1"/>
      <c r="AC187" s="1"/>
    </row>
    <row r="188" spans="2:29" x14ac:dyDescent="0.35">
      <c r="B188" t="s">
        <v>20</v>
      </c>
      <c r="C188" s="5"/>
      <c r="D188" s="1"/>
      <c r="F188" s="1"/>
      <c r="G188" s="1"/>
      <c r="I188" t="s">
        <v>20</v>
      </c>
      <c r="J188" s="5"/>
      <c r="K188" s="1"/>
      <c r="M188" s="1"/>
      <c r="N188" s="1"/>
      <c r="O188" s="1"/>
      <c r="Q188" s="1"/>
      <c r="R188" s="1"/>
      <c r="T188" t="s">
        <v>20</v>
      </c>
      <c r="U188" s="5"/>
      <c r="V188" s="1"/>
      <c r="X188" s="1"/>
      <c r="Y188" s="1"/>
      <c r="Z188" s="1"/>
      <c r="AB188" s="1"/>
      <c r="AC188" s="1"/>
    </row>
    <row r="189" spans="2:29" x14ac:dyDescent="0.35">
      <c r="B189" t="s">
        <v>21</v>
      </c>
      <c r="C189" s="37">
        <v>-4165.2859531545928</v>
      </c>
      <c r="D189" s="38"/>
      <c r="F189" s="1"/>
      <c r="G189" s="1"/>
      <c r="I189" t="s">
        <v>21</v>
      </c>
      <c r="J189" s="37">
        <v>-3407.3329290347106</v>
      </c>
      <c r="K189" s="38"/>
      <c r="M189" s="1"/>
      <c r="N189" s="1"/>
      <c r="O189" s="1"/>
      <c r="Q189" s="1"/>
      <c r="R189" s="1"/>
      <c r="T189" t="s">
        <v>21</v>
      </c>
      <c r="U189" s="37">
        <v>-3219.5035809002129</v>
      </c>
      <c r="V189" s="38"/>
      <c r="X189" s="1"/>
      <c r="Y189" s="1"/>
      <c r="Z189" s="1"/>
      <c r="AB189" s="1"/>
      <c r="AC189" s="1"/>
    </row>
    <row r="190" spans="2:29" x14ac:dyDescent="0.35">
      <c r="B190" t="s">
        <v>22</v>
      </c>
      <c r="C190" s="37">
        <v>-4587.2025074519552</v>
      </c>
      <c r="D190" s="38"/>
      <c r="F190" s="1"/>
      <c r="G190" s="1"/>
      <c r="I190" t="s">
        <v>22</v>
      </c>
      <c r="J190" s="37">
        <v>-4587.2025074519552</v>
      </c>
      <c r="K190" s="38"/>
      <c r="M190" s="1"/>
      <c r="N190" s="1"/>
      <c r="O190" s="1"/>
      <c r="Q190" s="1"/>
      <c r="R190" s="1"/>
      <c r="T190" t="s">
        <v>22</v>
      </c>
      <c r="U190" s="37">
        <v>-4587.2025074519552</v>
      </c>
      <c r="V190" s="38"/>
      <c r="X190" s="1"/>
      <c r="Y190" s="1"/>
      <c r="Z190" s="1"/>
      <c r="AB190" s="1"/>
      <c r="AC190" s="1"/>
    </row>
    <row r="191" spans="2:29" x14ac:dyDescent="0.35">
      <c r="B191" t="s">
        <v>23</v>
      </c>
      <c r="C191" s="39">
        <v>9.1976875582003403E-2</v>
      </c>
      <c r="D191" s="40"/>
      <c r="F191" s="1"/>
      <c r="G191" s="1"/>
      <c r="I191" t="s">
        <v>23</v>
      </c>
      <c r="J191" s="39">
        <v>0.25720895829223478</v>
      </c>
      <c r="K191" s="40"/>
      <c r="M191" s="1"/>
      <c r="N191" s="1"/>
      <c r="O191" s="1"/>
      <c r="Q191" s="1"/>
      <c r="R191" s="1"/>
      <c r="T191" t="s">
        <v>23</v>
      </c>
      <c r="U191" s="39">
        <v>0.29815534071798711</v>
      </c>
      <c r="V191" s="40"/>
      <c r="X191" s="1"/>
      <c r="Y191" s="1"/>
      <c r="Z191" s="1"/>
      <c r="AB191" s="1"/>
      <c r="AC191" s="1"/>
    </row>
    <row r="192" spans="2:29" x14ac:dyDescent="0.35">
      <c r="B192" t="s">
        <v>24</v>
      </c>
      <c r="C192" s="39">
        <v>0.38285745576942254</v>
      </c>
      <c r="D192" s="40"/>
      <c r="F192" s="1"/>
      <c r="G192" s="1"/>
      <c r="I192" t="s">
        <v>24</v>
      </c>
      <c r="J192" s="39">
        <v>0.46993278605924826</v>
      </c>
      <c r="K192" s="40"/>
      <c r="M192" s="1"/>
      <c r="N192" s="1"/>
      <c r="O192" s="1"/>
      <c r="Q192" s="1"/>
      <c r="R192" s="1"/>
      <c r="T192" t="s">
        <v>24</v>
      </c>
      <c r="U192" s="39">
        <v>0.4912304755445841</v>
      </c>
      <c r="V192" s="40"/>
      <c r="X192" s="1"/>
      <c r="Y192" s="1"/>
      <c r="Z192" s="1"/>
      <c r="AB192" s="1"/>
      <c r="AC192" s="1"/>
    </row>
    <row r="193" spans="2:29" x14ac:dyDescent="0.35">
      <c r="B193" t="s">
        <v>25</v>
      </c>
      <c r="C193" s="39">
        <v>1.9694888982341314</v>
      </c>
      <c r="D193" s="40"/>
      <c r="F193" s="1"/>
      <c r="G193" s="1"/>
      <c r="I193" t="s">
        <v>25</v>
      </c>
      <c r="J193" s="39">
        <v>1.617790159846634</v>
      </c>
      <c r="K193" s="40"/>
      <c r="M193" s="1"/>
      <c r="N193" s="1"/>
      <c r="O193" s="1"/>
      <c r="Q193" s="1"/>
      <c r="R193" s="1"/>
      <c r="T193" t="s">
        <v>25</v>
      </c>
      <c r="U193" s="39">
        <v>1.560350580339563</v>
      </c>
      <c r="V193" s="40"/>
      <c r="X193" s="1"/>
      <c r="Y193" s="1"/>
      <c r="Z193" s="1"/>
      <c r="AB193" s="1"/>
      <c r="AC193" s="1"/>
    </row>
    <row r="194" spans="2:29" x14ac:dyDescent="0.35">
      <c r="B194" t="s">
        <v>26</v>
      </c>
      <c r="C194" s="39">
        <v>1.9874600160138334</v>
      </c>
      <c r="D194" s="40"/>
      <c r="F194" s="1"/>
      <c r="G194" s="1"/>
      <c r="I194" t="s">
        <v>26</v>
      </c>
      <c r="J194" s="39">
        <v>1.6537323954060379</v>
      </c>
      <c r="K194" s="40"/>
      <c r="M194" s="1"/>
      <c r="N194" s="1"/>
      <c r="O194" s="1"/>
      <c r="Q194" s="1"/>
      <c r="R194" s="1"/>
      <c r="T194" t="s">
        <v>26</v>
      </c>
      <c r="U194" s="39">
        <v>1.6951339636873275</v>
      </c>
      <c r="V194" s="40"/>
      <c r="X194" s="1"/>
      <c r="Y194" s="1"/>
      <c r="Z194" s="1"/>
      <c r="AB194" s="1"/>
      <c r="AC194" s="1"/>
    </row>
    <row r="195" spans="2:29" x14ac:dyDescent="0.35">
      <c r="B195" s="7" t="s">
        <v>27</v>
      </c>
      <c r="C195" s="35">
        <v>4242</v>
      </c>
      <c r="D195" s="36"/>
      <c r="F195" s="1"/>
      <c r="G195" s="1"/>
      <c r="I195" s="7" t="s">
        <v>27</v>
      </c>
      <c r="J195" s="35">
        <v>4242</v>
      </c>
      <c r="K195" s="36"/>
      <c r="M195" s="1"/>
      <c r="N195" s="1"/>
      <c r="O195" s="1"/>
      <c r="Q195" s="1"/>
      <c r="R195" s="1"/>
      <c r="T195" s="7" t="s">
        <v>27</v>
      </c>
      <c r="U195" s="35">
        <v>4242</v>
      </c>
      <c r="V195" s="36"/>
      <c r="X195" s="1"/>
      <c r="Y195" s="1"/>
      <c r="Z195" s="1"/>
      <c r="AB195" s="1"/>
      <c r="AC195" s="1"/>
    </row>
    <row r="196" spans="2:29" x14ac:dyDescent="0.35">
      <c r="B196" s="7" t="s">
        <v>28</v>
      </c>
      <c r="C196" s="35">
        <v>707</v>
      </c>
      <c r="D196" s="36"/>
      <c r="F196" s="1"/>
      <c r="G196" s="1"/>
      <c r="I196" s="7" t="s">
        <v>28</v>
      </c>
      <c r="J196" s="35">
        <v>707</v>
      </c>
      <c r="K196" s="36"/>
      <c r="M196" s="1"/>
      <c r="N196" s="1"/>
      <c r="O196" s="1"/>
      <c r="Q196" s="1"/>
      <c r="R196" s="1"/>
      <c r="T196" s="7" t="s">
        <v>28</v>
      </c>
      <c r="U196" s="35">
        <v>707</v>
      </c>
      <c r="V196" s="36"/>
      <c r="X196" s="1"/>
      <c r="Y196" s="1"/>
      <c r="Z196" s="1"/>
      <c r="AB196" s="1"/>
      <c r="AC196" s="1"/>
    </row>
    <row r="197" spans="2:29" x14ac:dyDescent="0.35">
      <c r="B197" s="7" t="s">
        <v>29</v>
      </c>
      <c r="C197" s="35">
        <v>12</v>
      </c>
      <c r="D197" s="36"/>
      <c r="F197" s="1"/>
      <c r="G197" s="1"/>
      <c r="I197" s="7" t="s">
        <v>29</v>
      </c>
      <c r="J197" s="35">
        <v>24</v>
      </c>
      <c r="K197" s="36"/>
      <c r="M197" s="1"/>
      <c r="N197" s="1"/>
      <c r="O197" s="1"/>
      <c r="Q197" s="1"/>
      <c r="R197" s="1"/>
      <c r="T197" s="7" t="s">
        <v>29</v>
      </c>
      <c r="U197" s="35">
        <v>90</v>
      </c>
      <c r="V197" s="36"/>
      <c r="X197" s="1"/>
      <c r="Y197" s="1"/>
      <c r="Z197" s="1"/>
      <c r="AB197" s="1"/>
      <c r="AC197" s="1"/>
    </row>
    <row r="198" spans="2:29" x14ac:dyDescent="0.35">
      <c r="B198" t="s">
        <v>30</v>
      </c>
      <c r="C198" s="5"/>
      <c r="D198" s="1"/>
      <c r="F198" s="1"/>
      <c r="G198" s="1"/>
      <c r="J198" s="5"/>
      <c r="K198" s="1"/>
      <c r="M198" s="1"/>
      <c r="N198" s="1"/>
      <c r="O198" s="1"/>
      <c r="Q198" s="1"/>
      <c r="R198" s="1"/>
      <c r="U198" s="5"/>
      <c r="V198" s="1"/>
      <c r="X198" s="1"/>
      <c r="Y198" s="1"/>
      <c r="Z198" s="1"/>
      <c r="AB198" s="1"/>
      <c r="AC198" s="1"/>
    </row>
    <row r="199" spans="2:29" x14ac:dyDescent="0.35">
      <c r="B199" t="s">
        <v>31</v>
      </c>
      <c r="C199" s="3" t="s">
        <v>32</v>
      </c>
      <c r="D199" s="1"/>
      <c r="F199" s="1"/>
      <c r="G199" s="1"/>
      <c r="I199" t="s">
        <v>31</v>
      </c>
      <c r="J199" s="3" t="s">
        <v>48</v>
      </c>
      <c r="K199" s="1"/>
      <c r="M199" s="1"/>
      <c r="N199" s="1"/>
      <c r="O199" s="1"/>
      <c r="Q199" s="1"/>
      <c r="R199" s="1"/>
      <c r="T199" t="s">
        <v>31</v>
      </c>
      <c r="U199" s="3" t="s">
        <v>48</v>
      </c>
      <c r="V199" s="1"/>
      <c r="X199" s="1"/>
      <c r="Y199" s="1"/>
      <c r="Z199" s="1"/>
      <c r="AB199" s="1"/>
      <c r="AC199" s="1"/>
    </row>
    <row r="200" spans="2:29" x14ac:dyDescent="0.35">
      <c r="B200" t="s">
        <v>33</v>
      </c>
      <c r="C200" s="3" t="s">
        <v>34</v>
      </c>
      <c r="D200" s="1"/>
      <c r="F200" s="1"/>
      <c r="G200" s="1"/>
      <c r="I200" t="s">
        <v>49</v>
      </c>
      <c r="J200" s="3" t="s">
        <v>50</v>
      </c>
      <c r="K200" s="1"/>
      <c r="M200" s="1"/>
      <c r="N200" s="1"/>
      <c r="O200" s="1"/>
      <c r="Q200" s="1"/>
      <c r="R200" s="1"/>
      <c r="T200" t="s">
        <v>49</v>
      </c>
      <c r="U200" s="3" t="s">
        <v>50</v>
      </c>
      <c r="V200" s="1"/>
      <c r="X200" s="1"/>
      <c r="Y200" s="1"/>
      <c r="Z200" s="1"/>
      <c r="AB200" s="1"/>
      <c r="AC200" s="1"/>
    </row>
    <row r="201" spans="2:29" x14ac:dyDescent="0.35">
      <c r="B201" t="s">
        <v>35</v>
      </c>
      <c r="C201" s="3" t="s">
        <v>36</v>
      </c>
      <c r="D201" s="1"/>
      <c r="F201" s="1"/>
      <c r="G201" s="1"/>
      <c r="I201" t="s">
        <v>33</v>
      </c>
      <c r="J201" s="3" t="s">
        <v>34</v>
      </c>
      <c r="K201" s="1"/>
      <c r="M201" s="1"/>
      <c r="N201" s="1"/>
      <c r="O201" s="1"/>
      <c r="Q201" s="1"/>
      <c r="R201" s="1"/>
      <c r="T201" t="s">
        <v>33</v>
      </c>
      <c r="U201" s="3" t="s">
        <v>34</v>
      </c>
      <c r="V201" s="1"/>
      <c r="X201" s="1"/>
      <c r="Y201" s="1"/>
      <c r="Z201" s="1"/>
      <c r="AB201" s="1"/>
      <c r="AC201" s="1"/>
    </row>
    <row r="202" spans="2:29" x14ac:dyDescent="0.35">
      <c r="B202" t="s">
        <v>37</v>
      </c>
      <c r="C202" s="3" t="s">
        <v>38</v>
      </c>
      <c r="D202" s="1"/>
      <c r="F202" s="1"/>
      <c r="G202" s="1"/>
      <c r="I202" t="s">
        <v>35</v>
      </c>
      <c r="J202" s="3" t="s">
        <v>36</v>
      </c>
      <c r="K202" s="1"/>
      <c r="M202" s="1"/>
      <c r="N202" s="1"/>
      <c r="O202" s="1"/>
      <c r="Q202" s="1"/>
      <c r="R202" s="1"/>
      <c r="T202" t="s">
        <v>35</v>
      </c>
      <c r="U202" s="3" t="s">
        <v>36</v>
      </c>
      <c r="V202" s="1"/>
      <c r="X202" s="1"/>
      <c r="Y202" s="1"/>
      <c r="Z202" s="1"/>
      <c r="AB202" s="1"/>
      <c r="AC202" s="1"/>
    </row>
    <row r="203" spans="2:29" x14ac:dyDescent="0.35">
      <c r="I203" t="s">
        <v>37</v>
      </c>
      <c r="J203" s="3" t="s">
        <v>38</v>
      </c>
      <c r="K203" s="1"/>
      <c r="M203" s="1"/>
      <c r="N203" s="1"/>
      <c r="O203" s="1"/>
      <c r="Q203" s="1"/>
      <c r="R203" s="1"/>
      <c r="T203" t="s">
        <v>37</v>
      </c>
      <c r="U203" s="3" t="s">
        <v>38</v>
      </c>
      <c r="V203" s="1"/>
      <c r="X203" s="1"/>
      <c r="Y203" s="1"/>
      <c r="Z203" s="1"/>
      <c r="AB203" s="1"/>
      <c r="AC203" s="1"/>
    </row>
  </sheetData>
  <mergeCells count="162">
    <mergeCell ref="C195:D195"/>
    <mergeCell ref="C196:D196"/>
    <mergeCell ref="C197:D197"/>
    <mergeCell ref="U161:V161"/>
    <mergeCell ref="U162:V162"/>
    <mergeCell ref="U163:V163"/>
    <mergeCell ref="C189:D189"/>
    <mergeCell ref="C190:D190"/>
    <mergeCell ref="C191:D191"/>
    <mergeCell ref="J189:K189"/>
    <mergeCell ref="J190:K190"/>
    <mergeCell ref="J191:K191"/>
    <mergeCell ref="U189:V189"/>
    <mergeCell ref="U196:V196"/>
    <mergeCell ref="U197:V197"/>
    <mergeCell ref="U190:V190"/>
    <mergeCell ref="U191:V191"/>
    <mergeCell ref="U192:V192"/>
    <mergeCell ref="U193:V193"/>
    <mergeCell ref="U194:V194"/>
    <mergeCell ref="U195:V195"/>
    <mergeCell ref="C192:D192"/>
    <mergeCell ref="C193:D193"/>
    <mergeCell ref="C194:D194"/>
    <mergeCell ref="U155:V155"/>
    <mergeCell ref="U156:V156"/>
    <mergeCell ref="U157:V157"/>
    <mergeCell ref="U158:V158"/>
    <mergeCell ref="U159:V159"/>
    <mergeCell ref="U160:V160"/>
    <mergeCell ref="J195:K195"/>
    <mergeCell ref="J196:K196"/>
    <mergeCell ref="J197:K197"/>
    <mergeCell ref="J192:K192"/>
    <mergeCell ref="J193:K193"/>
    <mergeCell ref="J194:K194"/>
    <mergeCell ref="C159:D159"/>
    <mergeCell ref="C160:D160"/>
    <mergeCell ref="C161:D161"/>
    <mergeCell ref="C162:D162"/>
    <mergeCell ref="C163:D163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U128:V128"/>
    <mergeCell ref="U129:V129"/>
    <mergeCell ref="C155:D155"/>
    <mergeCell ref="C156:D156"/>
    <mergeCell ref="C157:D157"/>
    <mergeCell ref="C158:D158"/>
    <mergeCell ref="U122:V122"/>
    <mergeCell ref="U123:V123"/>
    <mergeCell ref="U124:V124"/>
    <mergeCell ref="U125:V125"/>
    <mergeCell ref="U126:V126"/>
    <mergeCell ref="U127:V127"/>
    <mergeCell ref="J124:K124"/>
    <mergeCell ref="J125:K125"/>
    <mergeCell ref="J126:K126"/>
    <mergeCell ref="J127:K127"/>
    <mergeCell ref="J128:K128"/>
    <mergeCell ref="J129:K129"/>
    <mergeCell ref="C124:D124"/>
    <mergeCell ref="C125:D125"/>
    <mergeCell ref="C126:D126"/>
    <mergeCell ref="C127:D127"/>
    <mergeCell ref="C128:D128"/>
    <mergeCell ref="C129:D129"/>
    <mergeCell ref="C121:D121"/>
    <mergeCell ref="C122:D122"/>
    <mergeCell ref="C123:D123"/>
    <mergeCell ref="J121:K121"/>
    <mergeCell ref="J122:K122"/>
    <mergeCell ref="J123:K123"/>
    <mergeCell ref="U121:V121"/>
    <mergeCell ref="C91:D91"/>
    <mergeCell ref="C92:D92"/>
    <mergeCell ref="C93:D93"/>
    <mergeCell ref="C94:D94"/>
    <mergeCell ref="C95:D95"/>
    <mergeCell ref="J91:K91"/>
    <mergeCell ref="J92:K92"/>
    <mergeCell ref="J93:K93"/>
    <mergeCell ref="J94:K94"/>
    <mergeCell ref="J95:K95"/>
    <mergeCell ref="U91:V91"/>
    <mergeCell ref="U92:V92"/>
    <mergeCell ref="U93:V93"/>
    <mergeCell ref="U94:V94"/>
    <mergeCell ref="U95:V95"/>
    <mergeCell ref="U60:V60"/>
    <mergeCell ref="U61:V61"/>
    <mergeCell ref="C87:D87"/>
    <mergeCell ref="C88:D88"/>
    <mergeCell ref="C89:D89"/>
    <mergeCell ref="C90:D90"/>
    <mergeCell ref="J59:K59"/>
    <mergeCell ref="J60:K60"/>
    <mergeCell ref="J61:K61"/>
    <mergeCell ref="C60:D60"/>
    <mergeCell ref="C61:D61"/>
    <mergeCell ref="U87:V87"/>
    <mergeCell ref="U88:V88"/>
    <mergeCell ref="U89:V89"/>
    <mergeCell ref="U90:V90"/>
    <mergeCell ref="J87:K87"/>
    <mergeCell ref="J88:K88"/>
    <mergeCell ref="J89:K89"/>
    <mergeCell ref="J90:K90"/>
    <mergeCell ref="U59:V59"/>
    <mergeCell ref="C58:D58"/>
    <mergeCell ref="C59:D59"/>
    <mergeCell ref="J53:K53"/>
    <mergeCell ref="J54:K54"/>
    <mergeCell ref="J55:K55"/>
    <mergeCell ref="J56:K56"/>
    <mergeCell ref="J57:K57"/>
    <mergeCell ref="J58:K58"/>
    <mergeCell ref="C53:D53"/>
    <mergeCell ref="C54:D54"/>
    <mergeCell ref="C55:D55"/>
    <mergeCell ref="C56:D56"/>
    <mergeCell ref="C57:D57"/>
    <mergeCell ref="U23:V23"/>
    <mergeCell ref="U24:V24"/>
    <mergeCell ref="U25:V25"/>
    <mergeCell ref="U26:V26"/>
    <mergeCell ref="U54:V54"/>
    <mergeCell ref="U55:V55"/>
    <mergeCell ref="U56:V56"/>
    <mergeCell ref="U57:V57"/>
    <mergeCell ref="U58:V58"/>
    <mergeCell ref="C25:D25"/>
    <mergeCell ref="C26:D26"/>
    <mergeCell ref="C27:D27"/>
    <mergeCell ref="J19:K19"/>
    <mergeCell ref="J20:K20"/>
    <mergeCell ref="J21:K21"/>
    <mergeCell ref="J22:K22"/>
    <mergeCell ref="J23:K23"/>
    <mergeCell ref="U53:V53"/>
    <mergeCell ref="J24:K24"/>
    <mergeCell ref="J25:K25"/>
    <mergeCell ref="C19:D19"/>
    <mergeCell ref="C20:D20"/>
    <mergeCell ref="C21:D21"/>
    <mergeCell ref="C22:D22"/>
    <mergeCell ref="C23:D23"/>
    <mergeCell ref="C24:D24"/>
    <mergeCell ref="U27:V27"/>
    <mergeCell ref="J26:K26"/>
    <mergeCell ref="J27:K27"/>
    <mergeCell ref="U19:V19"/>
    <mergeCell ref="U20:V20"/>
    <mergeCell ref="U21:V21"/>
    <mergeCell ref="U22:V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6EB0B-EE0F-4B95-B9F6-916BAFF12A9A}">
  <sheetPr>
    <tabColor rgb="FFFFFF00"/>
  </sheetPr>
  <dimension ref="A3:V198"/>
  <sheetViews>
    <sheetView workbookViewId="0">
      <selection activeCell="B13" sqref="B13"/>
    </sheetView>
  </sheetViews>
  <sheetFormatPr defaultRowHeight="14.5" x14ac:dyDescent="0.35"/>
  <cols>
    <col min="2" max="2" width="46.90625" bestFit="1" customWidth="1"/>
    <col min="14" max="14" width="12" bestFit="1" customWidth="1"/>
  </cols>
  <sheetData>
    <row r="3" spans="2:22" x14ac:dyDescent="0.35">
      <c r="D3" s="41" t="s">
        <v>97</v>
      </c>
      <c r="E3" s="42"/>
      <c r="F3" s="42"/>
      <c r="G3" s="43"/>
      <c r="I3" s="41" t="s">
        <v>62</v>
      </c>
      <c r="J3" s="42"/>
      <c r="K3" s="42"/>
      <c r="L3" s="43"/>
      <c r="N3" s="41" t="s">
        <v>63</v>
      </c>
      <c r="O3" s="42"/>
      <c r="P3" s="42"/>
      <c r="Q3" s="43"/>
      <c r="S3" s="41" t="s">
        <v>64</v>
      </c>
      <c r="T3" s="42"/>
      <c r="U3" s="42"/>
      <c r="V3" s="43"/>
    </row>
    <row r="4" spans="2:22" x14ac:dyDescent="0.35">
      <c r="D4" s="10" t="s">
        <v>61</v>
      </c>
      <c r="E4" s="11" t="s">
        <v>4</v>
      </c>
      <c r="F4" s="12" t="s">
        <v>5</v>
      </c>
      <c r="G4" s="13" t="s">
        <v>6</v>
      </c>
      <c r="I4" s="10" t="s">
        <v>61</v>
      </c>
      <c r="J4" s="11" t="s">
        <v>4</v>
      </c>
      <c r="K4" s="12" t="s">
        <v>5</v>
      </c>
      <c r="L4" s="13" t="s">
        <v>6</v>
      </c>
      <c r="N4" s="10" t="s">
        <v>61</v>
      </c>
      <c r="O4" s="11" t="s">
        <v>4</v>
      </c>
      <c r="P4" s="12" t="s">
        <v>5</v>
      </c>
      <c r="Q4" s="13" t="s">
        <v>6</v>
      </c>
      <c r="S4" s="10" t="s">
        <v>61</v>
      </c>
      <c r="T4" s="11" t="s">
        <v>4</v>
      </c>
      <c r="U4" s="12" t="s">
        <v>5</v>
      </c>
      <c r="V4" s="13" t="s">
        <v>6</v>
      </c>
    </row>
    <row r="5" spans="2:22" x14ac:dyDescent="0.35">
      <c r="B5" t="s">
        <v>7</v>
      </c>
      <c r="D5" s="14">
        <f>(D34-D68)*10</f>
        <v>3.1255530286203537</v>
      </c>
      <c r="E5" s="15" t="str">
        <f>IF(G5&lt;0.01,"***",IF(G5&lt;0.01,"**",IF(G5&lt;0.1,"*","")))</f>
        <v/>
      </c>
      <c r="F5" s="16">
        <f>SQRT(F34^2+F102^2)*10</f>
        <v>3.0221624412549923</v>
      </c>
      <c r="G5" s="17">
        <f>(1-_xlfn.NORM.DIST(ABS(D5)/F5,0,1,TRUE))*2</f>
        <v>0.30103762745299889</v>
      </c>
      <c r="I5" s="14">
        <f>(D34-D102)*10</f>
        <v>0.14286089978352345</v>
      </c>
      <c r="J5" s="15" t="str">
        <f>IF(L5&lt;0.01,"***",IF(L5&lt;0.01,"**",IF(L5&lt;0.1,"*","")))</f>
        <v/>
      </c>
      <c r="K5" s="16">
        <f>SQRT(F34^2+F102^2)*10</f>
        <v>3.0221624412549923</v>
      </c>
      <c r="L5" s="17">
        <f>(1-_xlfn.NORM.DIST(ABS(I5)/K5,0,1,TRUE))*2</f>
        <v>0.96229717257431791</v>
      </c>
      <c r="N5" s="14">
        <f>(D34-D136)*10</f>
        <v>7.427798143442077E-2</v>
      </c>
      <c r="O5" s="15" t="str">
        <f>IF(Q5&lt;0.01,"***",IF(Q5&lt;0.01,"**",IF(Q5&lt;0.1,"*","")))</f>
        <v/>
      </c>
      <c r="P5" s="16">
        <f>SQRT(F34^2+F136^2)*10</f>
        <v>3.0078739093816971</v>
      </c>
      <c r="Q5" s="17">
        <f>(1-_xlfn.NORM.DIST(ABS(N5)/P5,0,1,TRUE))*2</f>
        <v>0.98029863171875187</v>
      </c>
      <c r="S5" s="14">
        <f>(D34-D170)*10</f>
        <v>0.66469095337261974</v>
      </c>
      <c r="T5" s="15" t="str">
        <f>IF(V5&lt;0.01,"***",IF(V5&lt;0.01,"**",IF(V5&lt;0.1,"*","")))</f>
        <v/>
      </c>
      <c r="U5" s="16">
        <f>SQRT(F34^2+F170^2)*10</f>
        <v>2.9892337201936487</v>
      </c>
      <c r="V5" s="17">
        <f>(1-_xlfn.NORM.DIST(ABS(S5)/U5,0,1,TRUE))*2</f>
        <v>0.8240323604700166</v>
      </c>
    </row>
    <row r="6" spans="2:22" x14ac:dyDescent="0.35">
      <c r="B6" t="s">
        <v>9</v>
      </c>
      <c r="D6" s="14">
        <f t="shared" ref="D6:D16" si="0">(D35-D69)*10</f>
        <v>3.5030434108148203</v>
      </c>
      <c r="E6" s="15" t="str">
        <f t="shared" ref="E6:E16" si="1">IF(G6&lt;0.01,"***",IF(G6&lt;0.01,"**",IF(G6&lt;0.1,"*","")))</f>
        <v>*</v>
      </c>
      <c r="F6" s="16">
        <f t="shared" ref="F6:F16" si="2">SQRT(F35^2+F103^2)*10</f>
        <v>1.468945783142124</v>
      </c>
      <c r="G6" s="17">
        <f t="shared" ref="G6:G16" si="3">(1-_xlfn.NORM.DIST(ABS(D6)/F6,0,1,TRUE))*2</f>
        <v>1.7091523263897956E-2</v>
      </c>
      <c r="I6" s="14">
        <f t="shared" ref="I6:I16" si="4">(D35-D103)*10</f>
        <v>1.2743428264293588</v>
      </c>
      <c r="J6" s="15" t="str">
        <f t="shared" ref="J6:J16" si="5">IF(L6&lt;0.01,"***",IF(L6&lt;0.01,"**",IF(L6&lt;0.1,"*","")))</f>
        <v/>
      </c>
      <c r="K6" s="16">
        <f t="shared" ref="K6:K16" si="6">SQRT(F35^2+F103^2)*10</f>
        <v>1.468945783142124</v>
      </c>
      <c r="L6" s="17">
        <f t="shared" ref="L6:L16" si="7">(1-_xlfn.NORM.DIST(ABS(I6)/K6,0,1,TRUE))*2</f>
        <v>0.3856560470632604</v>
      </c>
      <c r="N6" s="14">
        <f t="shared" ref="N6:N16" si="8">(D35-D137)*10</f>
        <v>0.81806530842274294</v>
      </c>
      <c r="O6" s="15" t="str">
        <f t="shared" ref="O6:O16" si="9">IF(Q6&lt;0.01,"***",IF(Q6&lt;0.01,"**",IF(Q6&lt;0.1,"*","")))</f>
        <v/>
      </c>
      <c r="P6" s="16">
        <f t="shared" ref="P6:P16" si="10">SQRT(F35^2+F137^2)*10</f>
        <v>1.4205041291854805</v>
      </c>
      <c r="Q6" s="17">
        <f t="shared" ref="Q6:Q16" si="11">(1-_xlfn.NORM.DIST(ABS(N6)/P6,0,1,TRUE))*2</f>
        <v>0.56468421251385825</v>
      </c>
      <c r="S6" s="14">
        <f t="shared" ref="S6:S16" si="12">(D35-D171)*10</f>
        <v>0.80439836390918007</v>
      </c>
      <c r="T6" s="15" t="str">
        <f t="shared" ref="T6:T16" si="13">IF(V6&lt;0.01,"***",IF(V6&lt;0.01,"**",IF(V6&lt;0.1,"*","")))</f>
        <v/>
      </c>
      <c r="U6" s="16">
        <f t="shared" ref="U6:U16" si="14">SQRT(F35^2+F171^2)*10</f>
        <v>1.4547220925142867</v>
      </c>
      <c r="V6" s="17">
        <f t="shared" ref="V6:V15" si="15">(1-_xlfn.NORM.DIST(ABS(S6)/U6,0,1,TRUE))*2</f>
        <v>0.58029304331721354</v>
      </c>
    </row>
    <row r="7" spans="2:22" x14ac:dyDescent="0.35">
      <c r="B7" t="s">
        <v>10</v>
      </c>
      <c r="D7" s="14">
        <f t="shared" si="0"/>
        <v>4.0932169669202576</v>
      </c>
      <c r="E7" s="15" t="str">
        <f t="shared" si="1"/>
        <v>*</v>
      </c>
      <c r="F7" s="16">
        <f t="shared" si="2"/>
        <v>1.6513139527623624</v>
      </c>
      <c r="G7" s="17">
        <f t="shared" si="3"/>
        <v>1.3183864250116972E-2</v>
      </c>
      <c r="I7" s="14">
        <f t="shared" si="4"/>
        <v>1.843032258913605</v>
      </c>
      <c r="J7" s="15" t="str">
        <f t="shared" si="5"/>
        <v/>
      </c>
      <c r="K7" s="16">
        <f t="shared" si="6"/>
        <v>1.6513139527623624</v>
      </c>
      <c r="L7" s="17">
        <f t="shared" si="7"/>
        <v>0.2643791361625949</v>
      </c>
      <c r="N7" s="14">
        <f t="shared" si="8"/>
        <v>0.83772573455558108</v>
      </c>
      <c r="O7" s="15" t="str">
        <f t="shared" si="9"/>
        <v/>
      </c>
      <c r="P7" s="16">
        <f t="shared" si="10"/>
        <v>1.5792037748847363</v>
      </c>
      <c r="Q7" s="17">
        <f t="shared" si="11"/>
        <v>0.59578368605270215</v>
      </c>
      <c r="S7" s="14">
        <f t="shared" si="12"/>
        <v>0.90246390457130232</v>
      </c>
      <c r="T7" s="15" t="str">
        <f t="shared" si="13"/>
        <v/>
      </c>
      <c r="U7" s="16">
        <f t="shared" si="14"/>
        <v>1.5988473155050043</v>
      </c>
      <c r="V7" s="17">
        <f t="shared" si="15"/>
        <v>0.5724502436635559</v>
      </c>
    </row>
    <row r="8" spans="2:22" x14ac:dyDescent="0.35">
      <c r="B8" t="s">
        <v>11</v>
      </c>
      <c r="D8" s="14">
        <f t="shared" si="0"/>
        <v>3.2036958423396489</v>
      </c>
      <c r="E8" s="15" t="str">
        <f t="shared" si="1"/>
        <v>*</v>
      </c>
      <c r="F8" s="16">
        <f t="shared" si="2"/>
        <v>1.5685262814826952</v>
      </c>
      <c r="G8" s="17">
        <f t="shared" si="3"/>
        <v>4.110316531719671E-2</v>
      </c>
      <c r="I8" s="14">
        <f t="shared" si="4"/>
        <v>1.6038392702238569</v>
      </c>
      <c r="J8" s="15" t="str">
        <f t="shared" si="5"/>
        <v/>
      </c>
      <c r="K8" s="16">
        <f t="shared" si="6"/>
        <v>1.5685262814826952</v>
      </c>
      <c r="L8" s="17">
        <f t="shared" si="7"/>
        <v>0.30653793481026526</v>
      </c>
      <c r="N8" s="14">
        <f t="shared" si="8"/>
        <v>0.89167169293857484</v>
      </c>
      <c r="O8" s="15" t="str">
        <f t="shared" si="9"/>
        <v/>
      </c>
      <c r="P8" s="16">
        <f t="shared" si="10"/>
        <v>1.501338024160114</v>
      </c>
      <c r="Q8" s="17">
        <f t="shared" si="11"/>
        <v>0.55256695198361139</v>
      </c>
      <c r="S8" s="14">
        <f t="shared" si="12"/>
        <v>1.2792456261775265</v>
      </c>
      <c r="T8" s="15" t="str">
        <f t="shared" si="13"/>
        <v/>
      </c>
      <c r="U8" s="16">
        <f t="shared" si="14"/>
        <v>1.5006844908154184</v>
      </c>
      <c r="V8" s="17">
        <f t="shared" si="15"/>
        <v>0.3939691363896265</v>
      </c>
    </row>
    <row r="9" spans="2:22" x14ac:dyDescent="0.35">
      <c r="B9" t="s">
        <v>12</v>
      </c>
      <c r="D9" s="14">
        <f t="shared" si="0"/>
        <v>3.873509943195427</v>
      </c>
      <c r="E9" s="15" t="str">
        <f t="shared" si="1"/>
        <v>*</v>
      </c>
      <c r="F9" s="16">
        <f t="shared" si="2"/>
        <v>1.6085647697154626</v>
      </c>
      <c r="G9" s="17">
        <f t="shared" si="3"/>
        <v>1.6037832800895213E-2</v>
      </c>
      <c r="I9" s="14">
        <f t="shared" si="4"/>
        <v>2.0846881138129736</v>
      </c>
      <c r="J9" s="15" t="str">
        <f t="shared" si="5"/>
        <v/>
      </c>
      <c r="K9" s="16">
        <f t="shared" si="6"/>
        <v>1.6085647697154626</v>
      </c>
      <c r="L9" s="17">
        <f t="shared" si="7"/>
        <v>0.19497801815959415</v>
      </c>
      <c r="N9" s="14">
        <f t="shared" si="8"/>
        <v>1.3214086003131209</v>
      </c>
      <c r="O9" s="15" t="str">
        <f t="shared" si="9"/>
        <v/>
      </c>
      <c r="P9" s="16">
        <f t="shared" si="10"/>
        <v>1.568123270265366</v>
      </c>
      <c r="Q9" s="17">
        <f t="shared" si="11"/>
        <v>0.39941368480704753</v>
      </c>
      <c r="S9" s="14">
        <f t="shared" si="12"/>
        <v>1.4555612757480185</v>
      </c>
      <c r="T9" s="15" t="str">
        <f t="shared" si="13"/>
        <v/>
      </c>
      <c r="U9" s="16">
        <f t="shared" si="14"/>
        <v>1.5850489266190695</v>
      </c>
      <c r="V9" s="17">
        <f t="shared" si="15"/>
        <v>0.35845824576836627</v>
      </c>
    </row>
    <row r="10" spans="2:22" x14ac:dyDescent="0.35">
      <c r="B10" t="s">
        <v>13</v>
      </c>
      <c r="D10" s="14">
        <f t="shared" si="0"/>
        <v>4.1348952079077872</v>
      </c>
      <c r="E10" s="15" t="str">
        <f t="shared" si="1"/>
        <v>*</v>
      </c>
      <c r="F10" s="16">
        <f t="shared" si="2"/>
        <v>1.675441539946418</v>
      </c>
      <c r="G10" s="17">
        <f t="shared" si="3"/>
        <v>1.3589173285778688E-2</v>
      </c>
      <c r="I10" s="14">
        <f t="shared" si="4"/>
        <v>1.7361786716703254</v>
      </c>
      <c r="J10" s="15" t="str">
        <f t="shared" si="5"/>
        <v/>
      </c>
      <c r="K10" s="16">
        <f t="shared" si="6"/>
        <v>1.675441539946418</v>
      </c>
      <c r="L10" s="17">
        <f t="shared" si="7"/>
        <v>0.30008486446857874</v>
      </c>
      <c r="N10" s="14">
        <f t="shared" si="8"/>
        <v>0.90746910867955499</v>
      </c>
      <c r="O10" s="15" t="str">
        <f t="shared" si="9"/>
        <v/>
      </c>
      <c r="P10" s="16">
        <f t="shared" si="10"/>
        <v>1.7309590626044309</v>
      </c>
      <c r="Q10" s="17">
        <f t="shared" si="11"/>
        <v>0.60009911600884203</v>
      </c>
      <c r="S10" s="14">
        <f t="shared" si="12"/>
        <v>0.9007378926800147</v>
      </c>
      <c r="T10" s="15" t="str">
        <f t="shared" si="13"/>
        <v/>
      </c>
      <c r="U10" s="16">
        <f t="shared" si="14"/>
        <v>1.7305894609041292</v>
      </c>
      <c r="V10" s="17">
        <f t="shared" si="15"/>
        <v>0.60272878619146431</v>
      </c>
    </row>
    <row r="11" spans="2:22" x14ac:dyDescent="0.35">
      <c r="B11" t="s">
        <v>14</v>
      </c>
      <c r="D11" s="14">
        <f t="shared" si="0"/>
        <v>6.1363595704570661</v>
      </c>
      <c r="E11" s="15" t="str">
        <f t="shared" si="1"/>
        <v>***</v>
      </c>
      <c r="F11" s="16">
        <f t="shared" si="2"/>
        <v>2.0153002668670852</v>
      </c>
      <c r="G11" s="17">
        <f t="shared" si="3"/>
        <v>2.3276852070617249E-3</v>
      </c>
      <c r="I11" s="14">
        <f t="shared" si="4"/>
        <v>3.5191619304501232</v>
      </c>
      <c r="J11" s="15" t="str">
        <f t="shared" si="5"/>
        <v>*</v>
      </c>
      <c r="K11" s="16">
        <f t="shared" si="6"/>
        <v>2.0153002668670852</v>
      </c>
      <c r="L11" s="17">
        <f t="shared" si="7"/>
        <v>8.077236031847157E-2</v>
      </c>
      <c r="N11" s="14">
        <f t="shared" si="8"/>
        <v>1.9019071875188698</v>
      </c>
      <c r="O11" s="15" t="str">
        <f t="shared" si="9"/>
        <v/>
      </c>
      <c r="P11" s="16">
        <f t="shared" si="10"/>
        <v>1.9451928886031156</v>
      </c>
      <c r="Q11" s="17">
        <f t="shared" si="11"/>
        <v>0.3281992979421573</v>
      </c>
      <c r="S11" s="14">
        <f t="shared" si="12"/>
        <v>1.8336505242593226</v>
      </c>
      <c r="T11" s="15" t="str">
        <f t="shared" si="13"/>
        <v/>
      </c>
      <c r="U11" s="16">
        <f t="shared" si="14"/>
        <v>1.95763509670219</v>
      </c>
      <c r="V11" s="17">
        <f t="shared" si="15"/>
        <v>0.34893031476474112</v>
      </c>
    </row>
    <row r="12" spans="2:22" x14ac:dyDescent="0.35">
      <c r="B12" t="s">
        <v>15</v>
      </c>
      <c r="D12" s="14">
        <f t="shared" si="0"/>
        <v>2.2051557787116538</v>
      </c>
      <c r="E12" s="15" t="str">
        <f t="shared" si="1"/>
        <v/>
      </c>
      <c r="F12" s="16">
        <f t="shared" si="2"/>
        <v>1.6952320337192397</v>
      </c>
      <c r="G12" s="17">
        <f t="shared" si="3"/>
        <v>0.19332733616650177</v>
      </c>
      <c r="I12" s="14">
        <f t="shared" si="4"/>
        <v>0.75717039727952629</v>
      </c>
      <c r="J12" s="15" t="str">
        <f t="shared" si="5"/>
        <v/>
      </c>
      <c r="K12" s="16">
        <f t="shared" si="6"/>
        <v>1.6952320337192397</v>
      </c>
      <c r="L12" s="17">
        <f t="shared" si="7"/>
        <v>0.6551299142198872</v>
      </c>
      <c r="N12" s="14">
        <f t="shared" si="8"/>
        <v>0.49880782508203492</v>
      </c>
      <c r="O12" s="15" t="str">
        <f t="shared" si="9"/>
        <v/>
      </c>
      <c r="P12" s="16">
        <f t="shared" si="10"/>
        <v>1.6506934896114398</v>
      </c>
      <c r="Q12" s="17">
        <f t="shared" si="11"/>
        <v>0.76251426488903951</v>
      </c>
      <c r="S12" s="14">
        <f t="shared" si="12"/>
        <v>1.2091215513581333</v>
      </c>
      <c r="T12" s="15" t="str">
        <f t="shared" si="13"/>
        <v/>
      </c>
      <c r="U12" s="16">
        <f t="shared" si="14"/>
        <v>1.6573872380337473</v>
      </c>
      <c r="V12" s="17">
        <f t="shared" si="15"/>
        <v>0.46567463136797871</v>
      </c>
    </row>
    <row r="13" spans="2:22" x14ac:dyDescent="0.35">
      <c r="B13" t="s">
        <v>16</v>
      </c>
      <c r="D13" s="14">
        <f t="shared" si="0"/>
        <v>4.4508988081059622</v>
      </c>
      <c r="E13" s="15" t="str">
        <f t="shared" si="1"/>
        <v>***</v>
      </c>
      <c r="F13" s="16">
        <f t="shared" si="2"/>
        <v>1.6509667769459653</v>
      </c>
      <c r="G13" s="17">
        <f t="shared" si="3"/>
        <v>7.0191401635371076E-3</v>
      </c>
      <c r="I13" s="14">
        <f t="shared" si="4"/>
        <v>1.9723945298539691</v>
      </c>
      <c r="J13" s="15" t="str">
        <f t="shared" si="5"/>
        <v/>
      </c>
      <c r="K13" s="16">
        <f t="shared" si="6"/>
        <v>1.6509667769459653</v>
      </c>
      <c r="L13" s="17">
        <f t="shared" si="7"/>
        <v>0.23220792683152447</v>
      </c>
      <c r="N13" s="14">
        <f t="shared" si="8"/>
        <v>1.0373191680752292</v>
      </c>
      <c r="O13" s="15" t="str">
        <f t="shared" si="9"/>
        <v/>
      </c>
      <c r="P13" s="16">
        <f t="shared" si="10"/>
        <v>1.5616073176973091</v>
      </c>
      <c r="Q13" s="17">
        <f t="shared" si="11"/>
        <v>0.50652150338649959</v>
      </c>
      <c r="S13" s="14">
        <f t="shared" si="12"/>
        <v>1.5304605630128354</v>
      </c>
      <c r="T13" s="15" t="str">
        <f t="shared" si="13"/>
        <v/>
      </c>
      <c r="U13" s="16">
        <f t="shared" si="14"/>
        <v>1.5420134266148422</v>
      </c>
      <c r="V13" s="17">
        <f t="shared" si="15"/>
        <v>0.32094981020988844</v>
      </c>
    </row>
    <row r="14" spans="2:22" x14ac:dyDescent="0.35">
      <c r="B14" t="s">
        <v>17</v>
      </c>
      <c r="D14" s="14">
        <f t="shared" si="0"/>
        <v>3.3011527340151146</v>
      </c>
      <c r="E14" s="15" t="str">
        <f t="shared" si="1"/>
        <v>*</v>
      </c>
      <c r="F14" s="16">
        <f t="shared" si="2"/>
        <v>1.6436700229933474</v>
      </c>
      <c r="G14" s="17">
        <f t="shared" si="3"/>
        <v>4.4600424371012082E-2</v>
      </c>
      <c r="I14" s="14">
        <f t="shared" si="4"/>
        <v>1.4359445133228455</v>
      </c>
      <c r="J14" s="15" t="str">
        <f t="shared" si="5"/>
        <v/>
      </c>
      <c r="K14" s="16">
        <f t="shared" si="6"/>
        <v>1.6436700229933474</v>
      </c>
      <c r="L14" s="17">
        <f t="shared" si="7"/>
        <v>0.38232473103679721</v>
      </c>
      <c r="N14" s="14">
        <f t="shared" si="8"/>
        <v>0.98960508856849705</v>
      </c>
      <c r="O14" s="15" t="str">
        <f t="shared" si="9"/>
        <v/>
      </c>
      <c r="P14" s="16">
        <f t="shared" si="10"/>
        <v>1.588080565668474</v>
      </c>
      <c r="Q14" s="17">
        <f t="shared" si="11"/>
        <v>0.53318898223907518</v>
      </c>
      <c r="S14" s="14">
        <f t="shared" si="12"/>
        <v>0.91699526044980328</v>
      </c>
      <c r="T14" s="15" t="str">
        <f t="shared" si="13"/>
        <v/>
      </c>
      <c r="U14" s="16">
        <f t="shared" si="14"/>
        <v>1.5774856048155468</v>
      </c>
      <c r="V14" s="17">
        <f t="shared" si="15"/>
        <v>0.56103705106417912</v>
      </c>
    </row>
    <row r="15" spans="2:22" x14ac:dyDescent="0.35">
      <c r="B15" t="s">
        <v>18</v>
      </c>
      <c r="D15" s="14">
        <f t="shared" si="0"/>
        <v>5.5340688183566371</v>
      </c>
      <c r="E15" s="15" t="str">
        <f t="shared" si="1"/>
        <v>*</v>
      </c>
      <c r="F15" s="16">
        <f t="shared" si="2"/>
        <v>2.1750228929235886</v>
      </c>
      <c r="G15" s="17">
        <f t="shared" si="3"/>
        <v>1.0947421473185281E-2</v>
      </c>
      <c r="I15" s="14">
        <f t="shared" si="4"/>
        <v>2.0213089756985458</v>
      </c>
      <c r="J15" s="15" t="str">
        <f t="shared" si="5"/>
        <v/>
      </c>
      <c r="K15" s="16">
        <f t="shared" si="6"/>
        <v>2.1750228929235886</v>
      </c>
      <c r="L15" s="17">
        <f t="shared" si="7"/>
        <v>0.35271929524472601</v>
      </c>
      <c r="N15" s="14">
        <f t="shared" si="8"/>
        <v>1.5346623794913627</v>
      </c>
      <c r="O15" s="15" t="str">
        <f t="shared" si="9"/>
        <v/>
      </c>
      <c r="P15" s="16">
        <f t="shared" si="10"/>
        <v>2.0604551272752341</v>
      </c>
      <c r="Q15" s="17">
        <f t="shared" si="11"/>
        <v>0.45638224698944962</v>
      </c>
      <c r="S15" s="14">
        <f t="shared" si="12"/>
        <v>1.1507590434452286</v>
      </c>
      <c r="T15" s="15" t="str">
        <f t="shared" si="13"/>
        <v/>
      </c>
      <c r="U15" s="16">
        <f t="shared" si="14"/>
        <v>2.0233792511329964</v>
      </c>
      <c r="V15" s="17">
        <f t="shared" si="15"/>
        <v>0.56953852606565558</v>
      </c>
    </row>
    <row r="16" spans="2:22" x14ac:dyDescent="0.35">
      <c r="B16" s="21" t="s">
        <v>65</v>
      </c>
      <c r="D16" s="18">
        <f t="shared" si="0"/>
        <v>-5.7380416706307962</v>
      </c>
      <c r="E16" s="19" t="str">
        <f t="shared" si="1"/>
        <v>***</v>
      </c>
      <c r="F16" s="20">
        <f t="shared" si="2"/>
        <v>1.7527509184773864</v>
      </c>
      <c r="G16" s="28">
        <f t="shared" si="3"/>
        <v>1.0613617267218878E-3</v>
      </c>
      <c r="I16" s="14">
        <f t="shared" si="4"/>
        <v>-2.0501161322999972</v>
      </c>
      <c r="J16" s="15" t="str">
        <f t="shared" si="5"/>
        <v/>
      </c>
      <c r="K16" s="16">
        <f t="shared" si="6"/>
        <v>1.7527509184773864</v>
      </c>
      <c r="L16" s="28">
        <f t="shared" si="7"/>
        <v>0.24213931585602677</v>
      </c>
      <c r="N16" s="14">
        <f t="shared" si="8"/>
        <v>-1.7199524326880211</v>
      </c>
      <c r="O16" s="15" t="str">
        <f t="shared" si="9"/>
        <v/>
      </c>
      <c r="P16" s="16">
        <f t="shared" si="10"/>
        <v>1.6318968848758777</v>
      </c>
      <c r="Q16" s="28">
        <f t="shared" si="11"/>
        <v>0.29190168204165112</v>
      </c>
      <c r="S16" s="14">
        <f t="shared" si="12"/>
        <v>-1.4962913972946235</v>
      </c>
      <c r="T16" s="15" t="str">
        <f t="shared" si="13"/>
        <v/>
      </c>
      <c r="U16" s="16">
        <f t="shared" si="14"/>
        <v>1.6750929323228128</v>
      </c>
      <c r="V16" s="28">
        <f t="shared" ref="V16" si="16">(1-_xlfn.NORM.DIST(ABS(S16)/U16,0,1,TRUE))*2</f>
        <v>0.37171862960363744</v>
      </c>
    </row>
    <row r="17" spans="1:17" x14ac:dyDescent="0.35">
      <c r="D17" s="16"/>
      <c r="E17" s="15"/>
      <c r="F17" s="16"/>
      <c r="G17" s="16"/>
      <c r="I17" s="16"/>
      <c r="J17" s="15"/>
      <c r="K17" s="16"/>
      <c r="L17" s="16"/>
      <c r="N17" s="16"/>
      <c r="O17" s="15"/>
      <c r="P17" s="16"/>
      <c r="Q17" s="16"/>
    </row>
    <row r="18" spans="1:17" x14ac:dyDescent="0.35">
      <c r="D18" s="16"/>
      <c r="E18" s="15"/>
      <c r="F18" s="16"/>
      <c r="G18" s="16"/>
    </row>
    <row r="19" spans="1:17" x14ac:dyDescent="0.35">
      <c r="D19" s="16"/>
      <c r="E19" s="15"/>
      <c r="F19" s="16"/>
      <c r="G19" s="16"/>
    </row>
    <row r="20" spans="1:17" x14ac:dyDescent="0.35">
      <c r="D20" s="16"/>
      <c r="E20" s="15"/>
      <c r="F20" s="16"/>
      <c r="G20" s="16"/>
    </row>
    <row r="21" spans="1:17" x14ac:dyDescent="0.35">
      <c r="D21" s="16"/>
      <c r="E21" s="15"/>
      <c r="F21" s="16"/>
      <c r="G21" s="16"/>
    </row>
    <row r="22" spans="1:17" x14ac:dyDescent="0.35">
      <c r="D22" s="16"/>
      <c r="E22" s="15"/>
      <c r="F22" s="16"/>
      <c r="G22" s="16"/>
    </row>
    <row r="23" spans="1:17" x14ac:dyDescent="0.35">
      <c r="D23" s="16"/>
      <c r="E23" s="15"/>
      <c r="F23" s="16"/>
      <c r="G23" s="16"/>
    </row>
    <row r="24" spans="1:17" x14ac:dyDescent="0.35">
      <c r="D24" s="16"/>
      <c r="E24" s="15"/>
      <c r="F24" s="16"/>
      <c r="G24" s="16"/>
    </row>
    <row r="25" spans="1:17" x14ac:dyDescent="0.35">
      <c r="D25" s="16"/>
      <c r="E25" s="15"/>
      <c r="F25" s="16"/>
      <c r="G25" s="16"/>
    </row>
    <row r="26" spans="1:17" x14ac:dyDescent="0.35">
      <c r="D26" s="16"/>
      <c r="E26" s="15"/>
      <c r="F26" s="16"/>
      <c r="G26" s="16"/>
    </row>
    <row r="27" spans="1:17" x14ac:dyDescent="0.35">
      <c r="D27" s="16"/>
      <c r="E27" s="15"/>
      <c r="F27" s="16"/>
      <c r="G27" s="16"/>
    </row>
    <row r="28" spans="1:17" x14ac:dyDescent="0.35">
      <c r="D28" s="16"/>
      <c r="E28" s="15"/>
      <c r="F28" s="16"/>
      <c r="G28" s="16"/>
    </row>
    <row r="30" spans="1:17" x14ac:dyDescent="0.35">
      <c r="A30" s="8" t="s">
        <v>60</v>
      </c>
    </row>
    <row r="31" spans="1:17" x14ac:dyDescent="0.35">
      <c r="B31" t="s">
        <v>51</v>
      </c>
      <c r="C31" t="s">
        <v>1</v>
      </c>
      <c r="D31" s="1"/>
      <c r="F31" s="1"/>
      <c r="G31" s="1"/>
      <c r="H31" s="1" t="s">
        <v>30</v>
      </c>
    </row>
    <row r="32" spans="1:17" x14ac:dyDescent="0.35">
      <c r="C32" s="2"/>
      <c r="D32" s="1" t="s">
        <v>40</v>
      </c>
      <c r="F32" s="1"/>
      <c r="G32" s="1"/>
      <c r="H32" s="1" t="s">
        <v>41</v>
      </c>
      <c r="J32" s="1"/>
      <c r="K32" s="1"/>
    </row>
    <row r="33" spans="2:11" x14ac:dyDescent="0.35">
      <c r="B33" s="3" t="s">
        <v>2</v>
      </c>
      <c r="C33" s="2" t="s">
        <v>42</v>
      </c>
      <c r="D33" s="6" t="s">
        <v>3</v>
      </c>
      <c r="E33" s="2" t="s">
        <v>4</v>
      </c>
      <c r="F33" s="6" t="s">
        <v>5</v>
      </c>
      <c r="G33" s="6" t="s">
        <v>6</v>
      </c>
      <c r="H33" s="6" t="s">
        <v>3</v>
      </c>
      <c r="I33" s="2" t="s">
        <v>4</v>
      </c>
      <c r="J33" s="6" t="s">
        <v>5</v>
      </c>
      <c r="K33" s="6" t="s">
        <v>6</v>
      </c>
    </row>
    <row r="34" spans="2:11" x14ac:dyDescent="0.35">
      <c r="B34" t="s">
        <v>7</v>
      </c>
      <c r="C34" s="2" t="s">
        <v>43</v>
      </c>
      <c r="D34" s="1">
        <v>1.5107354030585534</v>
      </c>
      <c r="E34" t="s">
        <v>8</v>
      </c>
      <c r="F34" s="1">
        <v>0.20857654599529926</v>
      </c>
      <c r="G34" s="1">
        <v>4.3853809472693683E-13</v>
      </c>
      <c r="H34" s="1">
        <v>3.2418023588542546</v>
      </c>
      <c r="I34" t="s">
        <v>8</v>
      </c>
      <c r="J34" s="1">
        <v>0.25492590273117027</v>
      </c>
      <c r="K34" s="1">
        <v>0</v>
      </c>
    </row>
    <row r="35" spans="2:11" x14ac:dyDescent="0.35">
      <c r="B35" t="s">
        <v>9</v>
      </c>
      <c r="C35" s="2" t="s">
        <v>43</v>
      </c>
      <c r="D35" s="1">
        <v>0.88036115350557642</v>
      </c>
      <c r="E35" t="s">
        <v>8</v>
      </c>
      <c r="F35" s="1">
        <v>9.8676275922373505E-2</v>
      </c>
      <c r="G35" s="1">
        <v>0</v>
      </c>
      <c r="H35" s="1">
        <v>1.3339650051667442</v>
      </c>
      <c r="I35" t="s">
        <v>8</v>
      </c>
      <c r="J35" s="1">
        <v>0.13235514462225426</v>
      </c>
      <c r="K35" s="1">
        <v>0</v>
      </c>
    </row>
    <row r="36" spans="2:11" x14ac:dyDescent="0.35">
      <c r="B36" t="s">
        <v>10</v>
      </c>
      <c r="C36" s="2" t="s">
        <v>43</v>
      </c>
      <c r="D36" s="1">
        <v>1.1635883113219401</v>
      </c>
      <c r="E36" t="s">
        <v>8</v>
      </c>
      <c r="F36" s="1">
        <v>0.11079228681196815</v>
      </c>
      <c r="G36" s="1">
        <v>0</v>
      </c>
      <c r="H36" s="1">
        <v>1.3895738843676519</v>
      </c>
      <c r="I36" t="s">
        <v>8</v>
      </c>
      <c r="J36" s="1">
        <v>0.12650337766650302</v>
      </c>
      <c r="K36" s="1">
        <v>0</v>
      </c>
    </row>
    <row r="37" spans="2:11" x14ac:dyDescent="0.35">
      <c r="B37" t="s">
        <v>11</v>
      </c>
      <c r="C37" s="2" t="s">
        <v>43</v>
      </c>
      <c r="D37" s="1">
        <v>0.9326009959017072</v>
      </c>
      <c r="E37" t="s">
        <v>8</v>
      </c>
      <c r="F37" s="1">
        <v>0.10586523342575248</v>
      </c>
      <c r="G37" s="1">
        <v>0</v>
      </c>
      <c r="H37" s="1">
        <v>0.72590424109669294</v>
      </c>
      <c r="I37" t="s">
        <v>8</v>
      </c>
      <c r="J37" s="1">
        <v>0.13334998336583698</v>
      </c>
      <c r="K37" s="1">
        <v>5.2213801504663593E-8</v>
      </c>
    </row>
    <row r="38" spans="2:11" x14ac:dyDescent="0.35">
      <c r="B38" t="s">
        <v>12</v>
      </c>
      <c r="C38" s="2" t="s">
        <v>43</v>
      </c>
      <c r="D38" s="1">
        <v>1.1966006965600007</v>
      </c>
      <c r="E38" t="s">
        <v>8</v>
      </c>
      <c r="F38" s="1">
        <v>0.11313037950857736</v>
      </c>
      <c r="G38" s="1">
        <v>0</v>
      </c>
      <c r="H38" s="1">
        <v>1.2999528169448595</v>
      </c>
      <c r="I38" t="s">
        <v>8</v>
      </c>
      <c r="J38" s="1">
        <v>0.13005791723230742</v>
      </c>
      <c r="K38" s="1">
        <v>0</v>
      </c>
    </row>
    <row r="39" spans="2:11" x14ac:dyDescent="0.35">
      <c r="B39" t="s">
        <v>13</v>
      </c>
      <c r="C39" s="2" t="s">
        <v>43</v>
      </c>
      <c r="D39" s="1">
        <v>1.1776144305441776</v>
      </c>
      <c r="E39" t="s">
        <v>8</v>
      </c>
      <c r="F39" s="1">
        <v>0.12362727326083862</v>
      </c>
      <c r="G39" s="1">
        <v>0</v>
      </c>
      <c r="H39" s="1">
        <v>1.4894086026355025</v>
      </c>
      <c r="I39" t="s">
        <v>8</v>
      </c>
      <c r="J39" s="1">
        <v>0.14222181037610385</v>
      </c>
      <c r="K39" s="1">
        <v>0</v>
      </c>
    </row>
    <row r="40" spans="2:11" x14ac:dyDescent="0.35">
      <c r="B40" t="s">
        <v>14</v>
      </c>
      <c r="C40" s="2" t="s">
        <v>43</v>
      </c>
      <c r="D40" s="1">
        <v>1.7800685682157997</v>
      </c>
      <c r="E40" t="s">
        <v>8</v>
      </c>
      <c r="F40" s="1">
        <v>0.13640232113122139</v>
      </c>
      <c r="G40" s="1">
        <v>0</v>
      </c>
      <c r="H40" s="1">
        <v>1.920317267046066</v>
      </c>
      <c r="I40" t="s">
        <v>8</v>
      </c>
      <c r="J40" s="1">
        <v>0.13667866419527813</v>
      </c>
      <c r="K40" s="1">
        <v>0</v>
      </c>
    </row>
    <row r="41" spans="2:11" x14ac:dyDescent="0.35">
      <c r="B41" t="s">
        <v>15</v>
      </c>
      <c r="C41" s="2" t="s">
        <v>43</v>
      </c>
      <c r="D41" s="1">
        <v>0.65089037264333882</v>
      </c>
      <c r="E41" t="s">
        <v>8</v>
      </c>
      <c r="F41" s="1">
        <v>0.11594487445586137</v>
      </c>
      <c r="G41" s="1">
        <v>1.9794048844445911E-8</v>
      </c>
      <c r="H41" s="1">
        <v>0.86603403286900704</v>
      </c>
      <c r="I41" t="s">
        <v>8</v>
      </c>
      <c r="J41" s="1">
        <v>0.13381891851426292</v>
      </c>
      <c r="K41" s="1">
        <v>9.6915364622418565E-11</v>
      </c>
    </row>
    <row r="42" spans="2:11" x14ac:dyDescent="0.35">
      <c r="B42" t="s">
        <v>16</v>
      </c>
      <c r="C42" s="2" t="s">
        <v>43</v>
      </c>
      <c r="D42" s="1">
        <v>0.98089544712296695</v>
      </c>
      <c r="E42" t="s">
        <v>8</v>
      </c>
      <c r="F42" s="1">
        <v>0.11017718501495168</v>
      </c>
      <c r="G42" s="1">
        <v>0</v>
      </c>
      <c r="H42" s="1">
        <v>1.1507546106631439</v>
      </c>
      <c r="I42" t="s">
        <v>8</v>
      </c>
      <c r="J42" s="1">
        <v>0.11800724202087493</v>
      </c>
      <c r="K42" s="1">
        <v>0</v>
      </c>
    </row>
    <row r="43" spans="2:11" x14ac:dyDescent="0.35">
      <c r="B43" t="s">
        <v>17</v>
      </c>
      <c r="C43" s="2" t="s">
        <v>43</v>
      </c>
      <c r="D43" s="1">
        <v>0.99788806825241783</v>
      </c>
      <c r="E43" t="s">
        <v>8</v>
      </c>
      <c r="F43" s="1">
        <v>0.11511560472393147</v>
      </c>
      <c r="G43" s="1">
        <v>0</v>
      </c>
      <c r="H43" s="1">
        <v>1.1505024649248932</v>
      </c>
      <c r="I43" t="s">
        <v>8</v>
      </c>
      <c r="J43" s="1">
        <v>0.11657965771496601</v>
      </c>
      <c r="K43" s="1">
        <v>0</v>
      </c>
    </row>
    <row r="44" spans="2:11" x14ac:dyDescent="0.35">
      <c r="B44" t="s">
        <v>18</v>
      </c>
      <c r="C44" s="2" t="s">
        <v>43</v>
      </c>
      <c r="D44" s="1">
        <v>1.4756504759840461</v>
      </c>
      <c r="E44" t="s">
        <v>8</v>
      </c>
      <c r="F44" s="1">
        <v>0.14784465520465889</v>
      </c>
      <c r="G44" s="1">
        <v>0</v>
      </c>
      <c r="H44" s="1">
        <v>2.2643280577452165</v>
      </c>
      <c r="I44" t="s">
        <v>8</v>
      </c>
      <c r="J44" s="1">
        <v>0.15070751543352648</v>
      </c>
      <c r="K44" s="1">
        <v>0</v>
      </c>
    </row>
    <row r="45" spans="2:11" x14ac:dyDescent="0.35">
      <c r="B45" t="s">
        <v>19</v>
      </c>
      <c r="C45" s="2" t="s">
        <v>47</v>
      </c>
      <c r="D45" s="1">
        <v>0.40929302677479462</v>
      </c>
      <c r="E45" t="s">
        <v>8</v>
      </c>
      <c r="F45" s="1">
        <v>0.114082374750142</v>
      </c>
      <c r="G45" s="1">
        <v>3.3361128400999362E-4</v>
      </c>
      <c r="H45" s="1">
        <v>1.2609724069762847</v>
      </c>
      <c r="I45" t="s">
        <v>8</v>
      </c>
      <c r="J45" s="1">
        <v>0.16992203206784237</v>
      </c>
      <c r="K45" s="1">
        <v>1.1635137298071641E-13</v>
      </c>
    </row>
    <row r="46" spans="2:11" x14ac:dyDescent="0.35">
      <c r="C46" s="2"/>
      <c r="D46" s="1"/>
      <c r="F46" s="1"/>
      <c r="G46" s="1"/>
      <c r="H46" s="1"/>
      <c r="J46" s="1"/>
      <c r="K46" s="1"/>
    </row>
    <row r="47" spans="2:11" x14ac:dyDescent="0.35">
      <c r="B47" t="s">
        <v>20</v>
      </c>
      <c r="C47" s="5"/>
      <c r="D47" s="1"/>
      <c r="F47" s="1"/>
      <c r="G47" s="1"/>
      <c r="H47" s="1"/>
      <c r="J47" s="1"/>
      <c r="K47" s="1"/>
    </row>
    <row r="48" spans="2:11" x14ac:dyDescent="0.35">
      <c r="B48" t="s">
        <v>21</v>
      </c>
      <c r="C48" s="37">
        <v>-3725.2371985638379</v>
      </c>
      <c r="D48" s="38"/>
      <c r="F48" s="1"/>
      <c r="G48" s="1"/>
      <c r="H48" s="1"/>
      <c r="J48" s="1"/>
      <c r="K48" s="1"/>
    </row>
    <row r="49" spans="1:11" x14ac:dyDescent="0.35">
      <c r="B49" t="s">
        <v>22</v>
      </c>
      <c r="C49" s="37">
        <v>-5242.5525992549365</v>
      </c>
      <c r="D49" s="38"/>
      <c r="F49" s="1"/>
      <c r="G49" s="1"/>
      <c r="H49" s="1"/>
      <c r="J49" s="1"/>
      <c r="K49" s="1"/>
    </row>
    <row r="50" spans="1:11" x14ac:dyDescent="0.35">
      <c r="B50" t="s">
        <v>23</v>
      </c>
      <c r="C50" s="39">
        <v>0.28942301902831402</v>
      </c>
      <c r="D50" s="40"/>
      <c r="F50" s="1"/>
      <c r="G50" s="1"/>
      <c r="H50" s="1"/>
      <c r="J50" s="1"/>
      <c r="K50" s="1"/>
    </row>
    <row r="51" spans="1:11" x14ac:dyDescent="0.35">
      <c r="B51" t="s">
        <v>24</v>
      </c>
      <c r="C51" s="39">
        <v>0.48252290722081026</v>
      </c>
      <c r="D51" s="40"/>
      <c r="F51" s="1"/>
      <c r="G51" s="1"/>
      <c r="H51" s="1"/>
      <c r="J51" s="1"/>
      <c r="K51" s="1"/>
    </row>
    <row r="52" spans="1:11" x14ac:dyDescent="0.35">
      <c r="B52" t="s">
        <v>58</v>
      </c>
      <c r="C52" s="39">
        <v>1.5876975441380932</v>
      </c>
      <c r="D52" s="40"/>
      <c r="F52" s="1"/>
      <c r="G52" s="1"/>
      <c r="H52" s="1"/>
      <c r="J52" s="1"/>
      <c r="K52" s="1"/>
    </row>
    <row r="53" spans="1:11" x14ac:dyDescent="0.35">
      <c r="B53" t="s">
        <v>59</v>
      </c>
      <c r="C53" s="39">
        <v>1.7090012972522581</v>
      </c>
      <c r="D53" s="40"/>
      <c r="F53" s="1"/>
      <c r="G53" s="1"/>
      <c r="H53" s="1"/>
      <c r="J53" s="1"/>
      <c r="K53" s="1"/>
    </row>
    <row r="54" spans="1:11" x14ac:dyDescent="0.35">
      <c r="B54" s="7" t="s">
        <v>27</v>
      </c>
      <c r="C54" s="35">
        <v>4806</v>
      </c>
      <c r="D54" s="36"/>
      <c r="F54" s="1"/>
      <c r="G54" s="1"/>
      <c r="H54" s="1"/>
      <c r="J54" s="1"/>
      <c r="K54" s="1"/>
    </row>
    <row r="55" spans="1:11" x14ac:dyDescent="0.35">
      <c r="B55" s="7" t="s">
        <v>28</v>
      </c>
      <c r="C55" s="35">
        <v>801</v>
      </c>
      <c r="D55" s="36"/>
      <c r="F55" s="1"/>
      <c r="G55" s="1"/>
      <c r="H55" s="1"/>
      <c r="J55" s="1"/>
      <c r="K55" s="1"/>
    </row>
    <row r="56" spans="1:11" x14ac:dyDescent="0.35">
      <c r="B56" s="7" t="s">
        <v>29</v>
      </c>
      <c r="C56" s="35">
        <v>90</v>
      </c>
      <c r="D56" s="36"/>
      <c r="F56" s="1"/>
      <c r="G56" s="1"/>
      <c r="H56" s="1"/>
      <c r="J56" s="1"/>
      <c r="K56" s="1"/>
    </row>
    <row r="57" spans="1:11" x14ac:dyDescent="0.35">
      <c r="C57" s="5"/>
      <c r="D57" s="1"/>
      <c r="F57" s="1"/>
      <c r="G57" s="1"/>
      <c r="H57" s="1"/>
      <c r="J57" s="1"/>
      <c r="K57" s="1"/>
    </row>
    <row r="58" spans="1:11" x14ac:dyDescent="0.35">
      <c r="B58" t="s">
        <v>31</v>
      </c>
      <c r="C58" s="3" t="s">
        <v>48</v>
      </c>
      <c r="D58" s="1"/>
      <c r="F58" s="1"/>
      <c r="G58" s="1"/>
      <c r="H58" s="1"/>
      <c r="J58" s="1"/>
      <c r="K58" s="1"/>
    </row>
    <row r="59" spans="1:11" x14ac:dyDescent="0.35">
      <c r="B59" t="s">
        <v>49</v>
      </c>
      <c r="C59" s="3" t="s">
        <v>50</v>
      </c>
      <c r="D59" s="1"/>
      <c r="F59" s="1"/>
      <c r="G59" s="1"/>
      <c r="H59" s="1"/>
      <c r="J59" s="1"/>
      <c r="K59" s="1"/>
    </row>
    <row r="60" spans="1:11" x14ac:dyDescent="0.35">
      <c r="B60" t="s">
        <v>33</v>
      </c>
      <c r="C60" s="3" t="s">
        <v>34</v>
      </c>
      <c r="D60" s="1"/>
      <c r="F60" s="1"/>
      <c r="G60" s="1"/>
      <c r="H60" s="1"/>
      <c r="J60" s="1"/>
      <c r="K60" s="1"/>
    </row>
    <row r="61" spans="1:11" x14ac:dyDescent="0.35">
      <c r="B61" t="s">
        <v>35</v>
      </c>
      <c r="C61" s="3" t="s">
        <v>36</v>
      </c>
      <c r="D61" s="1"/>
      <c r="F61" s="1"/>
      <c r="G61" s="1"/>
      <c r="H61" s="1"/>
      <c r="J61" s="1"/>
      <c r="K61" s="1"/>
    </row>
    <row r="62" spans="1:11" x14ac:dyDescent="0.35">
      <c r="B62" t="s">
        <v>37</v>
      </c>
      <c r="C62" s="3" t="s">
        <v>38</v>
      </c>
      <c r="D62" s="1"/>
      <c r="F62" s="1"/>
      <c r="G62" s="1"/>
      <c r="H62" s="1"/>
      <c r="J62" s="1"/>
      <c r="K62" s="1"/>
    </row>
    <row r="64" spans="1:11" x14ac:dyDescent="0.35">
      <c r="A64" s="8" t="s">
        <v>66</v>
      </c>
    </row>
    <row r="65" spans="2:11" x14ac:dyDescent="0.35">
      <c r="B65" t="s">
        <v>51</v>
      </c>
      <c r="C65" t="s">
        <v>1</v>
      </c>
      <c r="D65" s="1"/>
      <c r="F65" s="1"/>
      <c r="G65" s="1"/>
      <c r="H65" s="1" t="s">
        <v>30</v>
      </c>
      <c r="J65" s="1"/>
      <c r="K65" s="1"/>
    </row>
    <row r="66" spans="2:11" x14ac:dyDescent="0.35">
      <c r="C66" s="2"/>
      <c r="D66" s="1" t="s">
        <v>40</v>
      </c>
      <c r="F66" s="1"/>
      <c r="G66" s="1"/>
      <c r="H66" s="1" t="s">
        <v>41</v>
      </c>
      <c r="J66" s="1"/>
      <c r="K66" s="1"/>
    </row>
    <row r="67" spans="2:11" x14ac:dyDescent="0.35">
      <c r="B67" s="3" t="s">
        <v>2</v>
      </c>
      <c r="C67" s="2" t="s">
        <v>42</v>
      </c>
      <c r="D67" s="9" t="s">
        <v>3</v>
      </c>
      <c r="E67" s="2" t="s">
        <v>4</v>
      </c>
      <c r="F67" s="9" t="s">
        <v>5</v>
      </c>
      <c r="G67" s="9" t="s">
        <v>6</v>
      </c>
      <c r="H67" s="9" t="s">
        <v>3</v>
      </c>
      <c r="I67" s="2" t="s">
        <v>4</v>
      </c>
      <c r="J67" s="9" t="s">
        <v>5</v>
      </c>
      <c r="K67" s="9" t="s">
        <v>6</v>
      </c>
    </row>
    <row r="68" spans="2:11" x14ac:dyDescent="0.35">
      <c r="B68" t="s">
        <v>7</v>
      </c>
      <c r="C68" s="2" t="s">
        <v>43</v>
      </c>
      <c r="D68" s="1">
        <v>1.198180100196518</v>
      </c>
      <c r="E68" t="s">
        <v>8</v>
      </c>
      <c r="F68" s="1">
        <v>0.1981498829134479</v>
      </c>
      <c r="G68" s="1">
        <v>1.4771681655645352E-9</v>
      </c>
      <c r="H68" s="1">
        <v>2.0039509623993044</v>
      </c>
      <c r="I68" t="s">
        <v>8</v>
      </c>
      <c r="J68" s="1">
        <v>0.21503195794928165</v>
      </c>
      <c r="K68" s="1">
        <v>0</v>
      </c>
    </row>
    <row r="69" spans="2:11" x14ac:dyDescent="0.35">
      <c r="B69" t="s">
        <v>9</v>
      </c>
      <c r="C69" s="2" t="s">
        <v>43</v>
      </c>
      <c r="D69" s="1">
        <v>0.53005681242409441</v>
      </c>
      <c r="E69" t="s">
        <v>8</v>
      </c>
      <c r="F69" s="1">
        <v>0.10317871246702873</v>
      </c>
      <c r="G69" s="1">
        <v>2.7875963470869181E-7</v>
      </c>
      <c r="H69" s="1">
        <v>1.1875661034951615</v>
      </c>
      <c r="I69" t="s">
        <v>8</v>
      </c>
      <c r="J69" s="1">
        <v>0.12202166725688991</v>
      </c>
      <c r="K69" s="1">
        <v>0</v>
      </c>
    </row>
    <row r="70" spans="2:11" x14ac:dyDescent="0.35">
      <c r="B70" t="s">
        <v>10</v>
      </c>
      <c r="C70" s="2" t="s">
        <v>43</v>
      </c>
      <c r="D70" s="1">
        <v>0.75426661462991429</v>
      </c>
      <c r="E70" t="s">
        <v>8</v>
      </c>
      <c r="F70" s="1">
        <v>0.1092951008983159</v>
      </c>
      <c r="G70" s="1">
        <v>5.1567639047789271E-12</v>
      </c>
      <c r="H70" s="1">
        <v>0.95361395355410827</v>
      </c>
      <c r="I70" t="s">
        <v>8</v>
      </c>
      <c r="J70" s="1">
        <v>0.11627920341127725</v>
      </c>
      <c r="K70" s="1">
        <v>2.2204460492503131E-16</v>
      </c>
    </row>
    <row r="71" spans="2:11" x14ac:dyDescent="0.35">
      <c r="B71" t="s">
        <v>11</v>
      </c>
      <c r="C71" s="2" t="s">
        <v>43</v>
      </c>
      <c r="D71" s="1">
        <v>0.61223141166774231</v>
      </c>
      <c r="E71" t="s">
        <v>8</v>
      </c>
      <c r="F71" s="1">
        <v>0.10849451371202867</v>
      </c>
      <c r="G71" s="1">
        <v>1.6714035488973877E-8</v>
      </c>
      <c r="H71" s="1">
        <v>0.6171594922139122</v>
      </c>
      <c r="I71" t="s">
        <v>8</v>
      </c>
      <c r="J71" s="1">
        <v>0.13256582648213339</v>
      </c>
      <c r="K71" s="1">
        <v>3.232038441769447E-6</v>
      </c>
    </row>
    <row r="72" spans="2:11" x14ac:dyDescent="0.35">
      <c r="B72" t="s">
        <v>12</v>
      </c>
      <c r="C72" s="2" t="s">
        <v>43</v>
      </c>
      <c r="D72" s="1">
        <v>0.809249702240458</v>
      </c>
      <c r="E72" t="s">
        <v>8</v>
      </c>
      <c r="F72" s="1">
        <v>0.10594644306768845</v>
      </c>
      <c r="G72" s="1">
        <v>2.19824158875781E-14</v>
      </c>
      <c r="H72" s="1">
        <v>0.89328643977238498</v>
      </c>
      <c r="I72" t="s">
        <v>8</v>
      </c>
      <c r="J72" s="1">
        <v>0.13170489407777355</v>
      </c>
      <c r="K72" s="1">
        <v>1.1812550937406741E-11</v>
      </c>
    </row>
    <row r="73" spans="2:11" x14ac:dyDescent="0.35">
      <c r="B73" t="s">
        <v>13</v>
      </c>
      <c r="C73" s="2" t="s">
        <v>43</v>
      </c>
      <c r="D73" s="1">
        <v>0.76412490975339886</v>
      </c>
      <c r="E73" t="s">
        <v>8</v>
      </c>
      <c r="F73" s="1">
        <v>0.10715751578910944</v>
      </c>
      <c r="G73" s="1">
        <v>9.9742436532324064E-13</v>
      </c>
      <c r="H73" s="1">
        <v>1.0713393504762885</v>
      </c>
      <c r="I73" t="s">
        <v>8</v>
      </c>
      <c r="J73" s="1">
        <v>0.10751639265482021</v>
      </c>
      <c r="K73" s="1">
        <v>0</v>
      </c>
    </row>
    <row r="74" spans="2:11" x14ac:dyDescent="0.35">
      <c r="B74" t="s">
        <v>14</v>
      </c>
      <c r="C74" s="2" t="s">
        <v>43</v>
      </c>
      <c r="D74" s="1">
        <v>1.1664326111700931</v>
      </c>
      <c r="E74" t="s">
        <v>8</v>
      </c>
      <c r="F74" s="1">
        <v>0.13012229620414642</v>
      </c>
      <c r="G74" s="1">
        <v>0</v>
      </c>
      <c r="H74" s="1">
        <v>1.4512049063679373</v>
      </c>
      <c r="I74" t="s">
        <v>8</v>
      </c>
      <c r="J74" s="1">
        <v>0.12349171222122182</v>
      </c>
      <c r="K74" s="1">
        <v>0</v>
      </c>
    </row>
    <row r="75" spans="2:11" x14ac:dyDescent="0.35">
      <c r="B75" t="s">
        <v>15</v>
      </c>
      <c r="C75" s="2" t="s">
        <v>43</v>
      </c>
      <c r="D75" s="1">
        <v>0.43037479477217344</v>
      </c>
      <c r="E75" t="s">
        <v>8</v>
      </c>
      <c r="F75" s="1">
        <v>0.12081241267181253</v>
      </c>
      <c r="G75" s="1">
        <v>3.6756503069712565E-4</v>
      </c>
      <c r="H75" s="1">
        <v>0.59108553223712146</v>
      </c>
      <c r="I75" t="s">
        <v>8</v>
      </c>
      <c r="J75" s="1">
        <v>0.12249924768337617</v>
      </c>
      <c r="K75" s="1">
        <v>1.3985045796971463E-6</v>
      </c>
    </row>
    <row r="76" spans="2:11" x14ac:dyDescent="0.35">
      <c r="B76" t="s">
        <v>16</v>
      </c>
      <c r="C76" s="2" t="s">
        <v>43</v>
      </c>
      <c r="D76" s="1">
        <v>0.53580556631237075</v>
      </c>
      <c r="E76" t="s">
        <v>8</v>
      </c>
      <c r="F76" s="1">
        <v>0.10782108412496252</v>
      </c>
      <c r="G76" s="1">
        <v>6.7162095906958541E-7</v>
      </c>
      <c r="H76" s="1">
        <v>0.69172786485730708</v>
      </c>
      <c r="I76" t="s">
        <v>8</v>
      </c>
      <c r="J76" s="1">
        <v>0.11805349918572175</v>
      </c>
      <c r="K76" s="1">
        <v>4.6441952505915651E-9</v>
      </c>
    </row>
    <row r="77" spans="2:11" x14ac:dyDescent="0.35">
      <c r="B77" t="s">
        <v>17</v>
      </c>
      <c r="C77" s="2" t="s">
        <v>43</v>
      </c>
      <c r="D77" s="1">
        <v>0.66777279485090635</v>
      </c>
      <c r="E77" t="s">
        <v>8</v>
      </c>
      <c r="F77" s="1">
        <v>0.10189930464272366</v>
      </c>
      <c r="G77" s="1">
        <v>5.6293858463618562E-11</v>
      </c>
      <c r="H77" s="1">
        <v>0.84734470714255095</v>
      </c>
      <c r="I77" t="s">
        <v>8</v>
      </c>
      <c r="J77" s="1">
        <v>8.9017020605703323E-2</v>
      </c>
      <c r="K77" s="1">
        <v>0</v>
      </c>
    </row>
    <row r="78" spans="2:11" x14ac:dyDescent="0.35">
      <c r="B78" t="s">
        <v>18</v>
      </c>
      <c r="C78" s="2" t="s">
        <v>43</v>
      </c>
      <c r="D78" s="1">
        <v>0.92224359414838242</v>
      </c>
      <c r="E78" t="s">
        <v>8</v>
      </c>
      <c r="F78" s="1">
        <v>0.14368904833396431</v>
      </c>
      <c r="G78" s="1">
        <v>1.3777823326677208E-10</v>
      </c>
      <c r="H78" s="1">
        <v>1.6250930693777328</v>
      </c>
      <c r="I78" t="s">
        <v>8</v>
      </c>
      <c r="J78" s="1">
        <v>0.14005732522938613</v>
      </c>
      <c r="K78" s="1">
        <v>0</v>
      </c>
    </row>
    <row r="79" spans="2:11" x14ac:dyDescent="0.35">
      <c r="B79" t="s">
        <v>19</v>
      </c>
      <c r="C79" s="2" t="s">
        <v>47</v>
      </c>
      <c r="D79" s="1">
        <v>0.98309719383787419</v>
      </c>
      <c r="E79" t="s">
        <v>8</v>
      </c>
      <c r="F79" s="1">
        <v>0.16249876248262254</v>
      </c>
      <c r="G79" s="1">
        <v>1.4495831202054887E-9</v>
      </c>
      <c r="H79" s="1">
        <v>1.4325838437509022</v>
      </c>
      <c r="I79" t="s">
        <v>8</v>
      </c>
      <c r="J79" s="1">
        <v>0.17851576829246707</v>
      </c>
      <c r="K79" s="1">
        <v>1.1102230246251565E-15</v>
      </c>
    </row>
    <row r="80" spans="2:11" x14ac:dyDescent="0.35">
      <c r="C80" s="2"/>
      <c r="D80" s="1"/>
      <c r="F80" s="1"/>
      <c r="G80" s="1"/>
      <c r="H80" s="1"/>
      <c r="J80" s="1"/>
      <c r="K80" s="1"/>
    </row>
    <row r="81" spans="2:11" x14ac:dyDescent="0.35">
      <c r="B81" t="s">
        <v>20</v>
      </c>
      <c r="C81" s="5"/>
      <c r="D81" s="1"/>
      <c r="F81" s="1"/>
      <c r="G81" s="1"/>
      <c r="H81" s="1"/>
      <c r="J81" s="1"/>
      <c r="K81" s="1"/>
    </row>
    <row r="82" spans="2:11" x14ac:dyDescent="0.35">
      <c r="B82" t="s">
        <v>21</v>
      </c>
      <c r="C82" s="37">
        <v>-2208.4040249739919</v>
      </c>
      <c r="D82" s="38"/>
      <c r="F82" s="1"/>
      <c r="G82" s="1"/>
      <c r="H82" s="1"/>
      <c r="J82" s="1"/>
      <c r="K82" s="1"/>
    </row>
    <row r="83" spans="2:11" x14ac:dyDescent="0.35">
      <c r="B83" t="s">
        <v>22</v>
      </c>
      <c r="C83" s="37">
        <v>-3268.0734224456974</v>
      </c>
      <c r="D83" s="38"/>
      <c r="F83" s="1"/>
      <c r="G83" s="1"/>
      <c r="H83" s="1"/>
      <c r="J83" s="1"/>
      <c r="K83" s="1"/>
    </row>
    <row r="84" spans="2:11" x14ac:dyDescent="0.35">
      <c r="B84" t="s">
        <v>23</v>
      </c>
      <c r="C84" s="39">
        <v>0.32424895664635667</v>
      </c>
      <c r="D84" s="40"/>
      <c r="F84" s="1"/>
      <c r="G84" s="1"/>
      <c r="H84" s="1"/>
      <c r="J84" s="1"/>
      <c r="K84" s="1"/>
    </row>
    <row r="85" spans="2:11" x14ac:dyDescent="0.35">
      <c r="B85" t="s">
        <v>24</v>
      </c>
      <c r="C85" s="39">
        <v>0.52423120865767991</v>
      </c>
      <c r="D85" s="40"/>
      <c r="F85" s="1"/>
      <c r="G85" s="1"/>
      <c r="H85" s="1"/>
      <c r="J85" s="1"/>
      <c r="K85" s="1"/>
    </row>
    <row r="86" spans="2:11" x14ac:dyDescent="0.35">
      <c r="B86" t="s">
        <v>25</v>
      </c>
      <c r="C86" s="39">
        <v>1.4620890744109363</v>
      </c>
      <c r="D86" s="40"/>
      <c r="F86" s="1"/>
      <c r="G86" s="1"/>
      <c r="H86" s="1"/>
      <c r="J86" s="1"/>
      <c r="K86" s="1"/>
    </row>
    <row r="87" spans="2:11" x14ac:dyDescent="0.35">
      <c r="B87" t="s">
        <v>26</v>
      </c>
      <c r="C87" s="39">
        <v>1.6353691646842883</v>
      </c>
      <c r="D87" s="40"/>
      <c r="F87" s="1"/>
      <c r="G87" s="1"/>
      <c r="H87" s="1"/>
      <c r="J87" s="1"/>
      <c r="K87" s="1"/>
    </row>
    <row r="88" spans="2:11" x14ac:dyDescent="0.35">
      <c r="B88" s="7" t="s">
        <v>27</v>
      </c>
      <c r="C88" s="35">
        <v>3144</v>
      </c>
      <c r="D88" s="36"/>
      <c r="F88" s="1"/>
      <c r="G88" s="1"/>
      <c r="H88" s="1"/>
      <c r="J88" s="1"/>
      <c r="K88" s="1"/>
    </row>
    <row r="89" spans="2:11" x14ac:dyDescent="0.35">
      <c r="B89" s="7" t="s">
        <v>28</v>
      </c>
      <c r="C89" s="35">
        <v>524</v>
      </c>
      <c r="D89" s="36"/>
      <c r="F89" s="1"/>
      <c r="G89" s="1"/>
      <c r="H89" s="1"/>
      <c r="J89" s="1"/>
      <c r="K89" s="1"/>
    </row>
    <row r="90" spans="2:11" x14ac:dyDescent="0.35">
      <c r="B90" s="7" t="s">
        <v>29</v>
      </c>
      <c r="C90" s="35">
        <v>90</v>
      </c>
      <c r="D90" s="36"/>
      <c r="F90" s="1"/>
      <c r="G90" s="1"/>
      <c r="H90" s="1"/>
      <c r="J90" s="1"/>
      <c r="K90" s="1"/>
    </row>
    <row r="91" spans="2:11" x14ac:dyDescent="0.35">
      <c r="C91" s="5"/>
      <c r="D91" s="1"/>
      <c r="F91" s="1"/>
      <c r="G91" s="1"/>
      <c r="H91" s="1"/>
      <c r="J91" s="1"/>
      <c r="K91" s="1"/>
    </row>
    <row r="92" spans="2:11" x14ac:dyDescent="0.35">
      <c r="B92" t="s">
        <v>31</v>
      </c>
      <c r="C92" s="3" t="s">
        <v>48</v>
      </c>
      <c r="D92" s="1"/>
      <c r="F92" s="1"/>
      <c r="G92" s="1"/>
      <c r="H92" s="1"/>
      <c r="J92" s="1"/>
      <c r="K92" s="1"/>
    </row>
    <row r="93" spans="2:11" x14ac:dyDescent="0.35">
      <c r="B93" t="s">
        <v>49</v>
      </c>
      <c r="C93" s="3" t="s">
        <v>50</v>
      </c>
      <c r="D93" s="1"/>
      <c r="F93" s="1"/>
      <c r="G93" s="1"/>
      <c r="H93" s="1"/>
      <c r="J93" s="1"/>
      <c r="K93" s="1"/>
    </row>
    <row r="94" spans="2:11" x14ac:dyDescent="0.35">
      <c r="B94" t="s">
        <v>33</v>
      </c>
      <c r="C94" s="3" t="s">
        <v>34</v>
      </c>
      <c r="D94" s="1"/>
      <c r="F94" s="1"/>
      <c r="G94" s="1"/>
      <c r="H94" s="1"/>
      <c r="J94" s="1"/>
      <c r="K94" s="1"/>
    </row>
    <row r="95" spans="2:11" x14ac:dyDescent="0.35">
      <c r="B95" t="s">
        <v>35</v>
      </c>
      <c r="C95" s="3" t="s">
        <v>36</v>
      </c>
      <c r="D95" s="1"/>
      <c r="F95" s="1"/>
      <c r="G95" s="1"/>
      <c r="H95" s="1"/>
      <c r="J95" s="1"/>
      <c r="K95" s="1"/>
    </row>
    <row r="96" spans="2:11" x14ac:dyDescent="0.35">
      <c r="B96" t="s">
        <v>37</v>
      </c>
      <c r="C96" s="3" t="s">
        <v>38</v>
      </c>
      <c r="D96" s="1"/>
      <c r="F96" s="1"/>
      <c r="G96" s="1"/>
      <c r="H96" s="1"/>
      <c r="J96" s="1"/>
      <c r="K96" s="1"/>
    </row>
    <row r="98" spans="1:11" x14ac:dyDescent="0.35">
      <c r="A98" s="8" t="s">
        <v>55</v>
      </c>
    </row>
    <row r="99" spans="1:11" x14ac:dyDescent="0.35">
      <c r="B99" t="s">
        <v>51</v>
      </c>
      <c r="C99" t="s">
        <v>1</v>
      </c>
      <c r="D99" s="1"/>
      <c r="F99" s="1"/>
      <c r="G99" s="1"/>
      <c r="H99" s="1" t="s">
        <v>30</v>
      </c>
      <c r="J99" s="1"/>
      <c r="K99" s="1"/>
    </row>
    <row r="100" spans="1:11" x14ac:dyDescent="0.35">
      <c r="C100" s="2"/>
      <c r="D100" s="1" t="s">
        <v>40</v>
      </c>
      <c r="F100" s="1"/>
      <c r="G100" s="1"/>
      <c r="H100" s="1" t="s">
        <v>41</v>
      </c>
      <c r="J100" s="1"/>
      <c r="K100" s="1"/>
    </row>
    <row r="101" spans="1:11" x14ac:dyDescent="0.35">
      <c r="B101" s="3" t="s">
        <v>2</v>
      </c>
      <c r="C101" s="2" t="s">
        <v>42</v>
      </c>
      <c r="D101" s="6" t="s">
        <v>3</v>
      </c>
      <c r="E101" s="2" t="s">
        <v>4</v>
      </c>
      <c r="F101" s="6" t="s">
        <v>5</v>
      </c>
      <c r="G101" s="6" t="s">
        <v>6</v>
      </c>
      <c r="H101" s="6" t="s">
        <v>3</v>
      </c>
      <c r="I101" s="2" t="s">
        <v>4</v>
      </c>
      <c r="J101" s="6" t="s">
        <v>5</v>
      </c>
      <c r="K101" s="6" t="s">
        <v>6</v>
      </c>
    </row>
    <row r="102" spans="1:11" x14ac:dyDescent="0.35">
      <c r="B102" t="s">
        <v>7</v>
      </c>
      <c r="C102" s="2" t="s">
        <v>43</v>
      </c>
      <c r="D102" s="1">
        <v>1.496449313080201</v>
      </c>
      <c r="E102" t="s">
        <v>8</v>
      </c>
      <c r="F102" s="1">
        <v>0.21870181223299037</v>
      </c>
      <c r="G102" s="1">
        <v>7.7866602055109979E-12</v>
      </c>
      <c r="H102" s="1">
        <v>2.6370975312923353</v>
      </c>
      <c r="I102" t="s">
        <v>8</v>
      </c>
      <c r="J102" s="1">
        <v>0.25258743514964005</v>
      </c>
      <c r="K102" s="1">
        <v>0</v>
      </c>
    </row>
    <row r="103" spans="1:11" x14ac:dyDescent="0.35">
      <c r="B103" t="s">
        <v>9</v>
      </c>
      <c r="C103" s="2" t="s">
        <v>43</v>
      </c>
      <c r="D103" s="1">
        <v>0.75292687086264054</v>
      </c>
      <c r="E103" t="s">
        <v>8</v>
      </c>
      <c r="F103" s="1">
        <v>0.10881640367243299</v>
      </c>
      <c r="G103" s="1">
        <v>4.5408121707168903E-12</v>
      </c>
      <c r="H103" s="1">
        <v>1.2201256802806069</v>
      </c>
      <c r="I103" t="s">
        <v>8</v>
      </c>
      <c r="J103" s="1">
        <v>0.14430949016119723</v>
      </c>
      <c r="K103" s="1">
        <v>0</v>
      </c>
    </row>
    <row r="104" spans="1:11" x14ac:dyDescent="0.35">
      <c r="B104" t="s">
        <v>10</v>
      </c>
      <c r="C104" s="2" t="s">
        <v>43</v>
      </c>
      <c r="D104" s="1">
        <v>0.97928508543057957</v>
      </c>
      <c r="E104" t="s">
        <v>8</v>
      </c>
      <c r="F104" s="1">
        <v>0.12244773125236402</v>
      </c>
      <c r="G104" s="1">
        <v>1.3322676295501878E-15</v>
      </c>
      <c r="H104" s="1">
        <v>1.2148128369873838</v>
      </c>
      <c r="I104" t="s">
        <v>8</v>
      </c>
      <c r="J104" s="1">
        <v>0.13862946134685014</v>
      </c>
      <c r="K104" s="1">
        <v>0</v>
      </c>
    </row>
    <row r="105" spans="1:11" x14ac:dyDescent="0.35">
      <c r="B105" t="s">
        <v>11</v>
      </c>
      <c r="C105" s="2" t="s">
        <v>43</v>
      </c>
      <c r="D105" s="1">
        <v>0.77221706887932151</v>
      </c>
      <c r="E105" t="s">
        <v>8</v>
      </c>
      <c r="F105" s="1">
        <v>0.11573806335311757</v>
      </c>
      <c r="G105" s="1">
        <v>2.521516329068163E-11</v>
      </c>
      <c r="H105" s="1">
        <v>0.83656509207175789</v>
      </c>
      <c r="I105" t="s">
        <v>8</v>
      </c>
      <c r="J105" s="1">
        <v>0.15713673516471705</v>
      </c>
      <c r="K105" s="1">
        <v>1.0161970975808288E-7</v>
      </c>
    </row>
    <row r="106" spans="1:11" x14ac:dyDescent="0.35">
      <c r="B106" t="s">
        <v>12</v>
      </c>
      <c r="C106" s="2" t="s">
        <v>43</v>
      </c>
      <c r="D106" s="1">
        <v>0.98813188517870332</v>
      </c>
      <c r="E106" t="s">
        <v>8</v>
      </c>
      <c r="F106" s="1">
        <v>0.11435175300773857</v>
      </c>
      <c r="G106" s="1">
        <v>0</v>
      </c>
      <c r="H106" s="1">
        <v>1.2491975143684286</v>
      </c>
      <c r="I106" t="s">
        <v>8</v>
      </c>
      <c r="J106" s="1">
        <v>0.14363901137086149</v>
      </c>
      <c r="K106" s="1">
        <v>0</v>
      </c>
    </row>
    <row r="107" spans="1:11" x14ac:dyDescent="0.35">
      <c r="B107" t="s">
        <v>13</v>
      </c>
      <c r="C107" s="2" t="s">
        <v>43</v>
      </c>
      <c r="D107" s="1">
        <v>1.003996563377145</v>
      </c>
      <c r="E107" t="s">
        <v>8</v>
      </c>
      <c r="F107" s="1">
        <v>0.11308112505573235</v>
      </c>
      <c r="G107" s="1">
        <v>0</v>
      </c>
      <c r="H107" s="1">
        <v>1.0374238935003339</v>
      </c>
      <c r="I107" t="s">
        <v>8</v>
      </c>
      <c r="J107" s="1">
        <v>0.11819186028916183</v>
      </c>
      <c r="K107" s="1">
        <v>0</v>
      </c>
    </row>
    <row r="108" spans="1:11" x14ac:dyDescent="0.35">
      <c r="B108" t="s">
        <v>14</v>
      </c>
      <c r="C108" s="2" t="s">
        <v>43</v>
      </c>
      <c r="D108" s="1">
        <v>1.4281523751707874</v>
      </c>
      <c r="E108" t="s">
        <v>8</v>
      </c>
      <c r="F108" s="1">
        <v>0.14835349152062652</v>
      </c>
      <c r="G108" s="1">
        <v>0</v>
      </c>
      <c r="H108" s="1">
        <v>1.7668329419923072</v>
      </c>
      <c r="I108" t="s">
        <v>8</v>
      </c>
      <c r="J108" s="1">
        <v>0.12611620457853773</v>
      </c>
      <c r="K108" s="1">
        <v>0</v>
      </c>
    </row>
    <row r="109" spans="1:11" x14ac:dyDescent="0.35">
      <c r="B109" t="s">
        <v>15</v>
      </c>
      <c r="C109" s="2" t="s">
        <v>43</v>
      </c>
      <c r="D109" s="1">
        <v>0.57517333291538619</v>
      </c>
      <c r="E109" t="s">
        <v>8</v>
      </c>
      <c r="F109" s="1">
        <v>0.12367256190802083</v>
      </c>
      <c r="G109" s="1">
        <v>3.3068900346933106E-6</v>
      </c>
      <c r="H109" s="1">
        <v>0.78263161249269797</v>
      </c>
      <c r="I109" t="s">
        <v>8</v>
      </c>
      <c r="J109" s="1">
        <v>0.12947497063352897</v>
      </c>
      <c r="K109" s="1">
        <v>1.497294510599545E-9</v>
      </c>
    </row>
    <row r="110" spans="1:11" x14ac:dyDescent="0.35">
      <c r="B110" t="s">
        <v>16</v>
      </c>
      <c r="C110" s="2" t="s">
        <v>43</v>
      </c>
      <c r="D110" s="1">
        <v>0.78365599413757003</v>
      </c>
      <c r="E110" t="s">
        <v>8</v>
      </c>
      <c r="F110" s="1">
        <v>0.12295487338033655</v>
      </c>
      <c r="G110" s="1">
        <v>1.847317854242192E-10</v>
      </c>
      <c r="H110" s="1">
        <v>1.1459943339422232</v>
      </c>
      <c r="I110" t="s">
        <v>8</v>
      </c>
      <c r="J110" s="1">
        <v>0.13097491539535769</v>
      </c>
      <c r="K110" s="1">
        <v>0</v>
      </c>
    </row>
    <row r="111" spans="1:11" x14ac:dyDescent="0.35">
      <c r="B111" t="s">
        <v>17</v>
      </c>
      <c r="C111" s="2" t="s">
        <v>43</v>
      </c>
      <c r="D111" s="1">
        <v>0.85429361692013328</v>
      </c>
      <c r="E111" t="s">
        <v>8</v>
      </c>
      <c r="F111" s="1">
        <v>0.11732394893589748</v>
      </c>
      <c r="G111" s="1">
        <v>3.3018032752352156E-13</v>
      </c>
      <c r="H111" s="1">
        <v>1.065971827279389</v>
      </c>
      <c r="I111" t="s">
        <v>8</v>
      </c>
      <c r="J111" s="1">
        <v>0.11380849661871792</v>
      </c>
      <c r="K111" s="1">
        <v>0</v>
      </c>
    </row>
    <row r="112" spans="1:11" x14ac:dyDescent="0.35">
      <c r="B112" t="s">
        <v>18</v>
      </c>
      <c r="C112" s="2" t="s">
        <v>43</v>
      </c>
      <c r="D112" s="1">
        <v>1.2735195784141915</v>
      </c>
      <c r="E112" t="s">
        <v>8</v>
      </c>
      <c r="F112" s="1">
        <v>0.15952806579041973</v>
      </c>
      <c r="G112" s="1">
        <v>1.3322676295501878E-15</v>
      </c>
      <c r="H112" s="1">
        <v>2.0998374421502302</v>
      </c>
      <c r="I112" t="s">
        <v>8</v>
      </c>
      <c r="J112" s="1">
        <v>0.16692820070822423</v>
      </c>
      <c r="K112" s="1">
        <v>0</v>
      </c>
    </row>
    <row r="113" spans="2:11" x14ac:dyDescent="0.35">
      <c r="B113" t="s">
        <v>19</v>
      </c>
      <c r="C113" s="2" t="s">
        <v>47</v>
      </c>
      <c r="D113" s="1">
        <v>0.61430464000479434</v>
      </c>
      <c r="E113" t="s">
        <v>8</v>
      </c>
      <c r="F113" s="1">
        <v>0.13306603471059542</v>
      </c>
      <c r="G113" s="1">
        <v>3.9019129287609644E-6</v>
      </c>
      <c r="H113" s="1">
        <v>1.2766588750008425</v>
      </c>
      <c r="I113" t="s">
        <v>8</v>
      </c>
      <c r="J113" s="1">
        <v>0.16714093600726515</v>
      </c>
      <c r="K113" s="1">
        <v>2.19824158875781E-14</v>
      </c>
    </row>
    <row r="114" spans="2:11" x14ac:dyDescent="0.35">
      <c r="C114" s="2"/>
      <c r="D114" s="1"/>
      <c r="F114" s="1"/>
      <c r="G114" s="1"/>
      <c r="H114" s="1"/>
      <c r="J114" s="1"/>
      <c r="K114" s="1"/>
    </row>
    <row r="115" spans="2:11" x14ac:dyDescent="0.35">
      <c r="B115" t="s">
        <v>20</v>
      </c>
      <c r="C115" s="5"/>
      <c r="D115" s="1"/>
      <c r="F115" s="1"/>
      <c r="G115" s="1"/>
      <c r="H115" s="1"/>
      <c r="J115" s="1"/>
      <c r="K115" s="1"/>
    </row>
    <row r="116" spans="2:11" x14ac:dyDescent="0.35">
      <c r="B116" t="s">
        <v>21</v>
      </c>
      <c r="C116" s="37">
        <v>-2685.1224687043323</v>
      </c>
      <c r="D116" s="38"/>
      <c r="F116" s="1"/>
      <c r="G116" s="1"/>
      <c r="H116" s="1"/>
      <c r="J116" s="1"/>
      <c r="K116" s="1"/>
    </row>
    <row r="117" spans="2:11" x14ac:dyDescent="0.35">
      <c r="B117" t="s">
        <v>22</v>
      </c>
      <c r="C117" s="37">
        <v>-3871.2897635578993</v>
      </c>
      <c r="D117" s="38"/>
      <c r="F117" s="1"/>
      <c r="G117" s="1"/>
      <c r="H117" s="1"/>
      <c r="J117" s="1"/>
      <c r="K117" s="1"/>
    </row>
    <row r="118" spans="2:11" x14ac:dyDescent="0.35">
      <c r="B118" t="s">
        <v>23</v>
      </c>
      <c r="C118" s="39">
        <v>0.30640106199733885</v>
      </c>
      <c r="D118" s="40"/>
      <c r="F118" s="1"/>
      <c r="G118" s="1"/>
      <c r="H118" s="1"/>
      <c r="J118" s="1"/>
      <c r="K118" s="1"/>
    </row>
    <row r="119" spans="2:11" x14ac:dyDescent="0.35">
      <c r="B119" t="s">
        <v>24</v>
      </c>
      <c r="C119" s="39">
        <v>0.5021601212483483</v>
      </c>
      <c r="D119" s="40"/>
      <c r="F119" s="1"/>
      <c r="G119" s="1"/>
      <c r="H119" s="1"/>
      <c r="J119" s="1"/>
      <c r="K119" s="1"/>
    </row>
    <row r="120" spans="2:11" x14ac:dyDescent="0.35">
      <c r="B120" t="s">
        <v>25</v>
      </c>
      <c r="C120" s="39">
        <v>1.5315245412275564</v>
      </c>
      <c r="D120" s="40"/>
      <c r="F120" s="1"/>
      <c r="G120" s="1"/>
      <c r="H120" s="1"/>
      <c r="J120" s="1"/>
      <c r="K120" s="1"/>
    </row>
    <row r="121" spans="2:11" x14ac:dyDescent="0.35">
      <c r="B121" t="s">
        <v>26</v>
      </c>
      <c r="C121" s="39">
        <v>1.6853821654120646</v>
      </c>
      <c r="D121" s="40"/>
      <c r="F121" s="1"/>
      <c r="G121" s="1"/>
      <c r="H121" s="1"/>
      <c r="J121" s="1"/>
      <c r="K121" s="1"/>
    </row>
    <row r="122" spans="2:11" x14ac:dyDescent="0.35">
      <c r="B122" s="7" t="s">
        <v>27</v>
      </c>
      <c r="C122" s="35">
        <v>3624</v>
      </c>
      <c r="D122" s="36"/>
      <c r="F122" s="1"/>
      <c r="G122" s="1"/>
      <c r="H122" s="1"/>
      <c r="J122" s="1"/>
      <c r="K122" s="1"/>
    </row>
    <row r="123" spans="2:11" x14ac:dyDescent="0.35">
      <c r="B123" s="7" t="s">
        <v>28</v>
      </c>
      <c r="C123" s="35">
        <v>604</v>
      </c>
      <c r="D123" s="36"/>
      <c r="F123" s="1"/>
      <c r="G123" s="1"/>
      <c r="H123" s="1"/>
      <c r="J123" s="1"/>
      <c r="K123" s="1"/>
    </row>
    <row r="124" spans="2:11" x14ac:dyDescent="0.35">
      <c r="B124" s="7" t="s">
        <v>29</v>
      </c>
      <c r="C124" s="35">
        <v>90</v>
      </c>
      <c r="D124" s="36"/>
      <c r="F124" s="1"/>
      <c r="G124" s="1"/>
      <c r="H124" s="1"/>
      <c r="J124" s="1"/>
      <c r="K124" s="1"/>
    </row>
    <row r="125" spans="2:11" x14ac:dyDescent="0.35">
      <c r="C125" s="5"/>
      <c r="D125" s="1"/>
      <c r="F125" s="1"/>
      <c r="G125" s="1"/>
      <c r="H125" s="1"/>
      <c r="J125" s="1"/>
      <c r="K125" s="1"/>
    </row>
    <row r="126" spans="2:11" x14ac:dyDescent="0.35">
      <c r="B126" t="s">
        <v>31</v>
      </c>
      <c r="C126" s="3" t="s">
        <v>48</v>
      </c>
      <c r="D126" s="1"/>
      <c r="F126" s="1"/>
      <c r="G126" s="1"/>
      <c r="H126" s="1"/>
      <c r="J126" s="1"/>
      <c r="K126" s="1"/>
    </row>
    <row r="127" spans="2:11" x14ac:dyDescent="0.35">
      <c r="B127" t="s">
        <v>49</v>
      </c>
      <c r="C127" s="3" t="s">
        <v>50</v>
      </c>
      <c r="D127" s="1"/>
      <c r="F127" s="1"/>
      <c r="G127" s="1"/>
      <c r="H127" s="1"/>
      <c r="J127" s="1"/>
      <c r="K127" s="1"/>
    </row>
    <row r="128" spans="2:11" x14ac:dyDescent="0.35">
      <c r="B128" t="s">
        <v>33</v>
      </c>
      <c r="C128" s="3" t="s">
        <v>34</v>
      </c>
      <c r="D128" s="1"/>
      <c r="F128" s="1"/>
      <c r="G128" s="1"/>
      <c r="H128" s="1"/>
      <c r="J128" s="1"/>
      <c r="K128" s="1"/>
    </row>
    <row r="129" spans="1:11" x14ac:dyDescent="0.35">
      <c r="B129" t="s">
        <v>35</v>
      </c>
      <c r="C129" s="3" t="s">
        <v>36</v>
      </c>
      <c r="D129" s="1"/>
      <c r="F129" s="1"/>
      <c r="G129" s="1"/>
      <c r="H129" s="1"/>
      <c r="J129" s="1"/>
      <c r="K129" s="1"/>
    </row>
    <row r="130" spans="1:11" x14ac:dyDescent="0.35">
      <c r="B130" t="s">
        <v>37</v>
      </c>
      <c r="C130" s="3" t="s">
        <v>38</v>
      </c>
      <c r="D130" s="1"/>
      <c r="F130" s="1"/>
      <c r="G130" s="1"/>
      <c r="H130" s="1"/>
      <c r="J130" s="1"/>
      <c r="K130" s="1"/>
    </row>
    <row r="132" spans="1:11" x14ac:dyDescent="0.35">
      <c r="A132" s="8" t="s">
        <v>56</v>
      </c>
    </row>
    <row r="133" spans="1:11" x14ac:dyDescent="0.35">
      <c r="B133" t="s">
        <v>51</v>
      </c>
      <c r="C133" t="s">
        <v>1</v>
      </c>
      <c r="D133" s="1"/>
      <c r="F133" s="1"/>
      <c r="G133" s="1"/>
      <c r="H133" s="1" t="s">
        <v>30</v>
      </c>
      <c r="J133" s="1"/>
      <c r="K133" s="1"/>
    </row>
    <row r="134" spans="1:11" x14ac:dyDescent="0.35">
      <c r="C134" s="2"/>
      <c r="D134" s="1" t="s">
        <v>40</v>
      </c>
      <c r="F134" s="1"/>
      <c r="G134" s="1"/>
      <c r="H134" s="1" t="s">
        <v>41</v>
      </c>
      <c r="J134" s="1"/>
      <c r="K134" s="1"/>
    </row>
    <row r="135" spans="1:11" x14ac:dyDescent="0.35">
      <c r="B135" s="3" t="s">
        <v>2</v>
      </c>
      <c r="C135" s="2" t="s">
        <v>42</v>
      </c>
      <c r="D135" s="6" t="s">
        <v>3</v>
      </c>
      <c r="E135" s="2" t="s">
        <v>4</v>
      </c>
      <c r="F135" s="6" t="s">
        <v>5</v>
      </c>
      <c r="G135" s="6" t="s">
        <v>6</v>
      </c>
      <c r="H135" s="6" t="s">
        <v>3</v>
      </c>
      <c r="I135" s="2" t="s">
        <v>4</v>
      </c>
      <c r="J135" s="6" t="s">
        <v>5</v>
      </c>
      <c r="K135" s="6" t="s">
        <v>6</v>
      </c>
    </row>
    <row r="136" spans="1:11" x14ac:dyDescent="0.35">
      <c r="B136" t="s">
        <v>7</v>
      </c>
      <c r="C136" s="2" t="s">
        <v>43</v>
      </c>
      <c r="D136" s="1">
        <v>1.5033076049151113</v>
      </c>
      <c r="E136" t="s">
        <v>8</v>
      </c>
      <c r="F136" s="1">
        <v>0.21672304678566637</v>
      </c>
      <c r="G136" s="1">
        <v>4.0183412153282916E-12</v>
      </c>
      <c r="H136" s="1">
        <v>3.0332126265529307</v>
      </c>
      <c r="I136" t="s">
        <v>8</v>
      </c>
      <c r="J136" s="1">
        <v>0.2259135630560519</v>
      </c>
      <c r="K136" s="1">
        <v>0</v>
      </c>
    </row>
    <row r="137" spans="1:11" x14ac:dyDescent="0.35">
      <c r="B137" t="s">
        <v>9</v>
      </c>
      <c r="C137" s="2" t="s">
        <v>43</v>
      </c>
      <c r="D137" s="1">
        <v>0.79855462266330213</v>
      </c>
      <c r="E137" t="s">
        <v>8</v>
      </c>
      <c r="F137" s="1">
        <v>0.10218274012973824</v>
      </c>
      <c r="G137" s="1">
        <v>5.5511151231257827E-15</v>
      </c>
      <c r="H137" s="1">
        <v>1.3576381016549675</v>
      </c>
      <c r="I137" t="s">
        <v>8</v>
      </c>
      <c r="J137" s="1">
        <v>0.12977352843095638</v>
      </c>
      <c r="K137" s="1">
        <v>0</v>
      </c>
    </row>
    <row r="138" spans="1:11" x14ac:dyDescent="0.35">
      <c r="B138" t="s">
        <v>10</v>
      </c>
      <c r="C138" s="2" t="s">
        <v>43</v>
      </c>
      <c r="D138" s="1">
        <v>1.079815737866382</v>
      </c>
      <c r="E138" t="s">
        <v>8</v>
      </c>
      <c r="F138" s="1">
        <v>0.11253406066199066</v>
      </c>
      <c r="G138" s="1">
        <v>0</v>
      </c>
      <c r="H138" s="1">
        <v>1.2722210093373896</v>
      </c>
      <c r="I138" t="s">
        <v>8</v>
      </c>
      <c r="J138" s="1">
        <v>0.12243099613495524</v>
      </c>
      <c r="K138" s="1">
        <v>0</v>
      </c>
    </row>
    <row r="139" spans="1:11" x14ac:dyDescent="0.35">
      <c r="B139" t="s">
        <v>11</v>
      </c>
      <c r="C139" s="2" t="s">
        <v>43</v>
      </c>
      <c r="D139" s="1">
        <v>0.84343382660784971</v>
      </c>
      <c r="E139" t="s">
        <v>8</v>
      </c>
      <c r="F139" s="1">
        <v>0.1064552064466595</v>
      </c>
      <c r="G139" s="1">
        <v>2.2204460492503131E-15</v>
      </c>
      <c r="H139" s="1">
        <v>0.76324028854766601</v>
      </c>
      <c r="I139" t="s">
        <v>8</v>
      </c>
      <c r="J139" s="1">
        <v>0.12643441749891315</v>
      </c>
      <c r="K139" s="1">
        <v>1.5734678004974967E-9</v>
      </c>
    </row>
    <row r="140" spans="1:11" x14ac:dyDescent="0.35">
      <c r="B140" t="s">
        <v>12</v>
      </c>
      <c r="C140" s="2" t="s">
        <v>43</v>
      </c>
      <c r="D140" s="1">
        <v>1.0644598365286886</v>
      </c>
      <c r="E140" t="s">
        <v>8</v>
      </c>
      <c r="F140" s="1">
        <v>0.10858924044178005</v>
      </c>
      <c r="G140" s="1">
        <v>0</v>
      </c>
      <c r="H140" s="1">
        <v>1.2015858756183742</v>
      </c>
      <c r="I140" t="s">
        <v>8</v>
      </c>
      <c r="J140" s="1">
        <v>0.12919797920480211</v>
      </c>
      <c r="K140" s="1">
        <v>0</v>
      </c>
    </row>
    <row r="141" spans="1:11" x14ac:dyDescent="0.35">
      <c r="B141" t="s">
        <v>13</v>
      </c>
      <c r="C141" s="2" t="s">
        <v>43</v>
      </c>
      <c r="D141" s="1">
        <v>1.0868675196762221</v>
      </c>
      <c r="E141" t="s">
        <v>8</v>
      </c>
      <c r="F141" s="1">
        <v>0.1211548186008878</v>
      </c>
      <c r="G141" s="1">
        <v>0</v>
      </c>
      <c r="H141" s="1">
        <v>1.4324285254573614</v>
      </c>
      <c r="I141" t="s">
        <v>8</v>
      </c>
      <c r="J141" s="1">
        <v>0.12412581221713682</v>
      </c>
      <c r="K141" s="1">
        <v>0</v>
      </c>
    </row>
    <row r="142" spans="1:11" x14ac:dyDescent="0.35">
      <c r="B142" t="s">
        <v>14</v>
      </c>
      <c r="C142" s="2" t="s">
        <v>43</v>
      </c>
      <c r="D142" s="1">
        <v>1.5898778494639128</v>
      </c>
      <c r="E142" t="s">
        <v>8</v>
      </c>
      <c r="F142" s="1">
        <v>0.13868006536174002</v>
      </c>
      <c r="G142" s="1">
        <v>0</v>
      </c>
      <c r="H142" s="1">
        <v>1.9166493531219264</v>
      </c>
      <c r="I142" t="s">
        <v>8</v>
      </c>
      <c r="J142" s="1">
        <v>0.13084885676233415</v>
      </c>
      <c r="K142" s="1">
        <v>0</v>
      </c>
    </row>
    <row r="143" spans="1:11" x14ac:dyDescent="0.35">
      <c r="B143" t="s">
        <v>15</v>
      </c>
      <c r="C143" s="2" t="s">
        <v>43</v>
      </c>
      <c r="D143" s="1">
        <v>0.60100959013513533</v>
      </c>
      <c r="E143" t="s">
        <v>8</v>
      </c>
      <c r="F143" s="1">
        <v>0.11749330216599783</v>
      </c>
      <c r="G143" s="1">
        <v>3.1329776617461391E-7</v>
      </c>
      <c r="H143" s="1">
        <v>0.72430179507780013</v>
      </c>
      <c r="I143" t="s">
        <v>8</v>
      </c>
      <c r="J143" s="1">
        <v>0.11637147160251859</v>
      </c>
      <c r="K143" s="1">
        <v>4.8448423051183909E-10</v>
      </c>
    </row>
    <row r="144" spans="1:11" x14ac:dyDescent="0.35">
      <c r="B144" t="s">
        <v>16</v>
      </c>
      <c r="C144" s="2" t="s">
        <v>43</v>
      </c>
      <c r="D144" s="1">
        <v>0.87716353031544403</v>
      </c>
      <c r="E144" t="s">
        <v>8</v>
      </c>
      <c r="F144" s="1">
        <v>0.11066689680766763</v>
      </c>
      <c r="G144" s="1">
        <v>2.2204460492503131E-15</v>
      </c>
      <c r="H144" s="1">
        <v>1.0195463956084601</v>
      </c>
      <c r="I144" t="s">
        <v>8</v>
      </c>
      <c r="J144" s="1">
        <v>0.12245661514817947</v>
      </c>
      <c r="K144" s="1">
        <v>0</v>
      </c>
    </row>
    <row r="145" spans="2:11" x14ac:dyDescent="0.35">
      <c r="B145" t="s">
        <v>17</v>
      </c>
      <c r="C145" s="2" t="s">
        <v>43</v>
      </c>
      <c r="D145" s="1">
        <v>0.89892755939556812</v>
      </c>
      <c r="E145" t="s">
        <v>8</v>
      </c>
      <c r="F145" s="1">
        <v>0.10940016626853258</v>
      </c>
      <c r="G145" s="1">
        <v>2.2204460492503131E-16</v>
      </c>
      <c r="H145" s="1">
        <v>1.0483834303909636</v>
      </c>
      <c r="I145" t="s">
        <v>8</v>
      </c>
      <c r="J145" s="1">
        <v>9.7015447718223249E-2</v>
      </c>
      <c r="K145" s="1">
        <v>0</v>
      </c>
    </row>
    <row r="146" spans="2:11" x14ac:dyDescent="0.35">
      <c r="B146" t="s">
        <v>18</v>
      </c>
      <c r="C146" s="2" t="s">
        <v>43</v>
      </c>
      <c r="D146" s="1">
        <v>1.3221842380349098</v>
      </c>
      <c r="E146" t="s">
        <v>8</v>
      </c>
      <c r="F146" s="1">
        <v>0.14351554355735663</v>
      </c>
      <c r="G146" s="1">
        <v>0</v>
      </c>
      <c r="H146" s="1">
        <v>1.9822007778369028</v>
      </c>
      <c r="I146" t="s">
        <v>8</v>
      </c>
      <c r="J146" s="1">
        <v>0.13789945753285784</v>
      </c>
      <c r="K146" s="1">
        <v>0</v>
      </c>
    </row>
    <row r="147" spans="2:11" x14ac:dyDescent="0.35">
      <c r="B147" t="s">
        <v>19</v>
      </c>
      <c r="C147" s="2" t="s">
        <v>47</v>
      </c>
      <c r="D147" s="1">
        <v>0.58128827004359673</v>
      </c>
      <c r="E147" t="s">
        <v>8</v>
      </c>
      <c r="F147" s="1">
        <v>0.1166879865283659</v>
      </c>
      <c r="G147" s="1">
        <v>6.3073542566627339E-7</v>
      </c>
      <c r="H147" s="1">
        <v>1.31565668824453</v>
      </c>
      <c r="I147" t="s">
        <v>8</v>
      </c>
      <c r="J147" s="1">
        <v>0.16158148268245276</v>
      </c>
      <c r="K147" s="1">
        <v>4.4408920985006262E-16</v>
      </c>
    </row>
    <row r="148" spans="2:11" x14ac:dyDescent="0.35">
      <c r="C148" s="2"/>
      <c r="D148" s="1"/>
      <c r="F148" s="1"/>
      <c r="G148" s="1"/>
      <c r="H148" s="1"/>
      <c r="J148" s="1"/>
      <c r="K148" s="1"/>
    </row>
    <row r="149" spans="2:11" x14ac:dyDescent="0.35">
      <c r="B149" t="s">
        <v>20</v>
      </c>
      <c r="C149" s="5"/>
      <c r="D149" s="1"/>
      <c r="F149" s="1"/>
      <c r="G149" s="1"/>
      <c r="H149" s="1"/>
      <c r="J149" s="1"/>
      <c r="K149" s="1"/>
    </row>
    <row r="150" spans="2:11" x14ac:dyDescent="0.35">
      <c r="B150" t="s">
        <v>21</v>
      </c>
      <c r="C150" s="37">
        <v>-3167.4708342748031</v>
      </c>
      <c r="D150" s="38"/>
      <c r="F150" s="1"/>
      <c r="G150" s="1"/>
      <c r="H150" s="1"/>
      <c r="J150" s="1"/>
      <c r="K150" s="1"/>
    </row>
    <row r="151" spans="2:11" x14ac:dyDescent="0.35">
      <c r="B151" t="s">
        <v>22</v>
      </c>
      <c r="C151" s="37">
        <v>-4525.0662269207342</v>
      </c>
      <c r="D151" s="38"/>
      <c r="F151" s="1"/>
      <c r="G151" s="1"/>
      <c r="H151" s="1"/>
      <c r="J151" s="1"/>
      <c r="K151" s="1"/>
    </row>
    <row r="152" spans="2:11" x14ac:dyDescent="0.35">
      <c r="B152" t="s">
        <v>23</v>
      </c>
      <c r="C152" s="39">
        <v>0.30001669026836808</v>
      </c>
      <c r="D152" s="40"/>
      <c r="F152" s="1"/>
      <c r="G152" s="1"/>
      <c r="H152" s="1"/>
      <c r="J152" s="1"/>
      <c r="K152" s="1"/>
    </row>
    <row r="153" spans="2:11" x14ac:dyDescent="0.35">
      <c r="B153" t="s">
        <v>24</v>
      </c>
      <c r="C153" s="39">
        <v>0.49278991013613255</v>
      </c>
      <c r="D153" s="40"/>
      <c r="F153" s="1"/>
      <c r="G153" s="1"/>
      <c r="H153" s="1"/>
      <c r="J153" s="1"/>
      <c r="K153" s="1"/>
    </row>
    <row r="154" spans="2:11" x14ac:dyDescent="0.35">
      <c r="B154" t="s">
        <v>25</v>
      </c>
      <c r="C154" s="39">
        <v>1.5556212198064963</v>
      </c>
      <c r="D154" s="40"/>
      <c r="F154" s="1"/>
      <c r="G154" s="1"/>
      <c r="H154" s="1"/>
      <c r="J154" s="1"/>
      <c r="K154" s="1"/>
    </row>
    <row r="155" spans="2:11" x14ac:dyDescent="0.35">
      <c r="B155" t="s">
        <v>26</v>
      </c>
      <c r="C155" s="39">
        <v>1.6918671776572933</v>
      </c>
      <c r="D155" s="40"/>
      <c r="F155" s="1"/>
      <c r="G155" s="1"/>
      <c r="H155" s="1"/>
      <c r="J155" s="1"/>
      <c r="K155" s="1"/>
    </row>
    <row r="156" spans="2:11" x14ac:dyDescent="0.35">
      <c r="B156" s="7" t="s">
        <v>27</v>
      </c>
      <c r="C156" s="35">
        <v>4188</v>
      </c>
      <c r="D156" s="36"/>
      <c r="F156" s="1"/>
      <c r="G156" s="1"/>
      <c r="H156" s="1"/>
      <c r="J156" s="1"/>
      <c r="K156" s="1"/>
    </row>
    <row r="157" spans="2:11" x14ac:dyDescent="0.35">
      <c r="B157" s="7" t="s">
        <v>28</v>
      </c>
      <c r="C157" s="35">
        <v>698</v>
      </c>
      <c r="D157" s="36"/>
      <c r="F157" s="1"/>
      <c r="G157" s="1"/>
      <c r="H157" s="1"/>
      <c r="J157" s="1"/>
      <c r="K157" s="1"/>
    </row>
    <row r="158" spans="2:11" x14ac:dyDescent="0.35">
      <c r="B158" s="7" t="s">
        <v>29</v>
      </c>
      <c r="C158" s="35">
        <v>90</v>
      </c>
      <c r="D158" s="36"/>
      <c r="F158" s="1"/>
      <c r="G158" s="1"/>
      <c r="H158" s="1"/>
      <c r="J158" s="1"/>
      <c r="K158" s="1"/>
    </row>
    <row r="159" spans="2:11" x14ac:dyDescent="0.35">
      <c r="C159" s="5"/>
      <c r="D159" s="1"/>
      <c r="F159" s="1"/>
      <c r="G159" s="1"/>
      <c r="H159" s="1"/>
      <c r="J159" s="1"/>
      <c r="K159" s="1"/>
    </row>
    <row r="160" spans="2:11" x14ac:dyDescent="0.35">
      <c r="B160" t="s">
        <v>31</v>
      </c>
      <c r="C160" s="3" t="s">
        <v>48</v>
      </c>
      <c r="D160" s="1"/>
      <c r="F160" s="1"/>
      <c r="G160" s="1"/>
      <c r="H160" s="1"/>
      <c r="J160" s="1"/>
      <c r="K160" s="1"/>
    </row>
    <row r="161" spans="1:11" x14ac:dyDescent="0.35">
      <c r="B161" t="s">
        <v>49</v>
      </c>
      <c r="C161" s="3" t="s">
        <v>50</v>
      </c>
      <c r="D161" s="1"/>
      <c r="F161" s="1"/>
      <c r="G161" s="1"/>
      <c r="H161" s="1"/>
      <c r="J161" s="1"/>
      <c r="K161" s="1"/>
    </row>
    <row r="162" spans="1:11" x14ac:dyDescent="0.35">
      <c r="B162" t="s">
        <v>33</v>
      </c>
      <c r="C162" s="3" t="s">
        <v>34</v>
      </c>
      <c r="D162" s="1"/>
      <c r="F162" s="1"/>
      <c r="G162" s="1"/>
      <c r="H162" s="1"/>
      <c r="J162" s="1"/>
      <c r="K162" s="1"/>
    </row>
    <row r="163" spans="1:11" x14ac:dyDescent="0.35">
      <c r="B163" t="s">
        <v>35</v>
      </c>
      <c r="C163" s="3" t="s">
        <v>36</v>
      </c>
      <c r="D163" s="1"/>
      <c r="F163" s="1"/>
      <c r="G163" s="1"/>
      <c r="H163" s="1"/>
      <c r="J163" s="1"/>
      <c r="K163" s="1"/>
    </row>
    <row r="164" spans="1:11" x14ac:dyDescent="0.35">
      <c r="B164" t="s">
        <v>37</v>
      </c>
      <c r="C164" s="3" t="s">
        <v>38</v>
      </c>
      <c r="D164" s="1"/>
      <c r="F164" s="1"/>
      <c r="G164" s="1"/>
      <c r="H164" s="1"/>
      <c r="J164" s="1"/>
      <c r="K164" s="1"/>
    </row>
    <row r="166" spans="1:11" x14ac:dyDescent="0.35">
      <c r="A166" s="8" t="s">
        <v>57</v>
      </c>
    </row>
    <row r="167" spans="1:11" x14ac:dyDescent="0.35">
      <c r="B167" t="s">
        <v>51</v>
      </c>
      <c r="C167" t="s">
        <v>1</v>
      </c>
      <c r="D167" s="1"/>
      <c r="F167" s="1"/>
      <c r="G167" s="1"/>
      <c r="H167" s="1" t="s">
        <v>30</v>
      </c>
      <c r="J167" s="1"/>
      <c r="K167" s="1"/>
    </row>
    <row r="168" spans="1:11" x14ac:dyDescent="0.35">
      <c r="C168" s="2"/>
      <c r="D168" s="1" t="s">
        <v>40</v>
      </c>
      <c r="F168" s="1"/>
      <c r="G168" s="1"/>
      <c r="H168" s="1" t="s">
        <v>41</v>
      </c>
      <c r="J168" s="1"/>
      <c r="K168" s="1"/>
    </row>
    <row r="169" spans="1:11" x14ac:dyDescent="0.35">
      <c r="B169" s="3" t="s">
        <v>2</v>
      </c>
      <c r="C169" s="2" t="s">
        <v>42</v>
      </c>
      <c r="D169" s="6" t="s">
        <v>3</v>
      </c>
      <c r="E169" s="2" t="s">
        <v>4</v>
      </c>
      <c r="F169" s="6" t="s">
        <v>5</v>
      </c>
      <c r="G169" s="6" t="s">
        <v>6</v>
      </c>
      <c r="H169" s="6" t="s">
        <v>3</v>
      </c>
      <c r="I169" s="2" t="s">
        <v>4</v>
      </c>
      <c r="J169" s="6" t="s">
        <v>5</v>
      </c>
      <c r="K169" s="6" t="s">
        <v>6</v>
      </c>
    </row>
    <row r="170" spans="1:11" x14ac:dyDescent="0.35">
      <c r="B170" t="s">
        <v>7</v>
      </c>
      <c r="C170" s="2" t="s">
        <v>43</v>
      </c>
      <c r="D170" s="1">
        <v>1.4442663077212914</v>
      </c>
      <c r="E170" t="s">
        <v>8</v>
      </c>
      <c r="F170" s="1">
        <v>0.21412848199176682</v>
      </c>
      <c r="G170" s="1">
        <v>1.531752502614836E-11</v>
      </c>
      <c r="H170" s="1">
        <v>2.9060915756300223</v>
      </c>
      <c r="I170" t="s">
        <v>8</v>
      </c>
      <c r="J170" s="1">
        <v>0.23543465513657488</v>
      </c>
      <c r="K170" s="1">
        <v>0</v>
      </c>
    </row>
    <row r="171" spans="1:11" x14ac:dyDescent="0.35">
      <c r="B171" t="s">
        <v>9</v>
      </c>
      <c r="C171" s="2" t="s">
        <v>43</v>
      </c>
      <c r="D171" s="1">
        <v>0.79992131711465841</v>
      </c>
      <c r="E171" t="s">
        <v>8</v>
      </c>
      <c r="F171" s="1">
        <v>0.10688852246421533</v>
      </c>
      <c r="G171" s="1">
        <v>7.2164496600635175E-14</v>
      </c>
      <c r="H171" s="1">
        <v>1.3005329789052134</v>
      </c>
      <c r="I171" t="s">
        <v>8</v>
      </c>
      <c r="J171" s="1">
        <v>0.12961465127770047</v>
      </c>
      <c r="K171" s="1">
        <v>0</v>
      </c>
    </row>
    <row r="172" spans="1:11" x14ac:dyDescent="0.35">
      <c r="B172" t="s">
        <v>10</v>
      </c>
      <c r="C172" s="2" t="s">
        <v>43</v>
      </c>
      <c r="D172" s="1">
        <v>1.0733419208648098</v>
      </c>
      <c r="E172" t="s">
        <v>8</v>
      </c>
      <c r="F172" s="1">
        <v>0.11527444021095994</v>
      </c>
      <c r="G172" s="1">
        <v>0</v>
      </c>
      <c r="H172" s="1">
        <v>1.324428875473624</v>
      </c>
      <c r="I172" t="s">
        <v>8</v>
      </c>
      <c r="J172" s="1">
        <v>0.12778916511900232</v>
      </c>
      <c r="K172" s="1">
        <v>0</v>
      </c>
    </row>
    <row r="173" spans="1:11" x14ac:dyDescent="0.35">
      <c r="B173" t="s">
        <v>11</v>
      </c>
      <c r="C173" s="2" t="s">
        <v>43</v>
      </c>
      <c r="D173" s="1">
        <v>0.80467643328395455</v>
      </c>
      <c r="E173" t="s">
        <v>8</v>
      </c>
      <c r="F173" s="1">
        <v>0.10636301876803919</v>
      </c>
      <c r="G173" s="1">
        <v>3.8635761256955448E-14</v>
      </c>
      <c r="H173" s="1">
        <v>0.70258060180652748</v>
      </c>
      <c r="I173" t="s">
        <v>8</v>
      </c>
      <c r="J173" s="1">
        <v>0.15348963089110079</v>
      </c>
      <c r="K173" s="1">
        <v>4.7083226881738938E-6</v>
      </c>
    </row>
    <row r="174" spans="1:11" x14ac:dyDescent="0.35">
      <c r="B174" t="s">
        <v>12</v>
      </c>
      <c r="C174" s="2" t="s">
        <v>43</v>
      </c>
      <c r="D174" s="1">
        <v>1.0510445689851988</v>
      </c>
      <c r="E174" t="s">
        <v>8</v>
      </c>
      <c r="F174" s="1">
        <v>0.11101944978249488</v>
      </c>
      <c r="G174" s="1">
        <v>0</v>
      </c>
      <c r="H174" s="1">
        <v>1.1927399726865207</v>
      </c>
      <c r="I174" t="s">
        <v>8</v>
      </c>
      <c r="J174" s="1">
        <v>0.14218163213923724</v>
      </c>
      <c r="K174" s="1">
        <v>0</v>
      </c>
    </row>
    <row r="175" spans="1:11" x14ac:dyDescent="0.35">
      <c r="B175" t="s">
        <v>13</v>
      </c>
      <c r="C175" s="2" t="s">
        <v>43</v>
      </c>
      <c r="D175" s="1">
        <v>1.0875406412761761</v>
      </c>
      <c r="E175" t="s">
        <v>8</v>
      </c>
      <c r="F175" s="1">
        <v>0.12110200711802585</v>
      </c>
      <c r="G175" s="1">
        <v>0</v>
      </c>
      <c r="H175" s="1">
        <v>1.4284778356095844</v>
      </c>
      <c r="I175" t="s">
        <v>8</v>
      </c>
      <c r="J175" s="1">
        <v>0.1492995457604149</v>
      </c>
      <c r="K175" s="1">
        <v>0</v>
      </c>
    </row>
    <row r="176" spans="1:11" x14ac:dyDescent="0.35">
      <c r="B176" t="s">
        <v>14</v>
      </c>
      <c r="C176" s="2" t="s">
        <v>43</v>
      </c>
      <c r="D176" s="1">
        <v>1.5967035157898675</v>
      </c>
      <c r="E176" t="s">
        <v>8</v>
      </c>
      <c r="F176" s="1">
        <v>0.14041993629259727</v>
      </c>
      <c r="G176" s="1">
        <v>0</v>
      </c>
      <c r="H176" s="1">
        <v>1.8802849229037406</v>
      </c>
      <c r="I176" t="s">
        <v>8</v>
      </c>
      <c r="J176" s="1">
        <v>0.13704329545018701</v>
      </c>
      <c r="K176" s="1">
        <v>0</v>
      </c>
    </row>
    <row r="177" spans="2:11" x14ac:dyDescent="0.35">
      <c r="B177" t="s">
        <v>15</v>
      </c>
      <c r="C177" s="2" t="s">
        <v>43</v>
      </c>
      <c r="D177" s="1">
        <v>0.5299782175075255</v>
      </c>
      <c r="E177" t="s">
        <v>8</v>
      </c>
      <c r="F177" s="1">
        <v>0.11843188192115278</v>
      </c>
      <c r="G177" s="1">
        <v>7.6424763810756247E-6</v>
      </c>
      <c r="H177" s="1">
        <v>0.7017235087003586</v>
      </c>
      <c r="I177" t="s">
        <v>8</v>
      </c>
      <c r="J177" s="1">
        <v>0.12404581579443301</v>
      </c>
      <c r="K177" s="1">
        <v>1.5406831810338417E-8</v>
      </c>
    </row>
    <row r="178" spans="2:11" x14ac:dyDescent="0.35">
      <c r="B178" t="s">
        <v>16</v>
      </c>
      <c r="C178" s="2" t="s">
        <v>43</v>
      </c>
      <c r="D178" s="1">
        <v>0.82784939082168341</v>
      </c>
      <c r="E178" t="s">
        <v>8</v>
      </c>
      <c r="F178" s="1">
        <v>0.10788439173849748</v>
      </c>
      <c r="G178" s="1">
        <v>1.6653345369377348E-14</v>
      </c>
      <c r="H178" s="1">
        <v>1.0413562088581581</v>
      </c>
      <c r="I178" t="s">
        <v>8</v>
      </c>
      <c r="J178" s="1">
        <v>0.12407617851410545</v>
      </c>
      <c r="K178" s="1">
        <v>0</v>
      </c>
    </row>
    <row r="179" spans="2:11" x14ac:dyDescent="0.35">
      <c r="B179" t="s">
        <v>17</v>
      </c>
      <c r="C179" s="2" t="s">
        <v>43</v>
      </c>
      <c r="D179" s="1">
        <v>0.9061885422074375</v>
      </c>
      <c r="E179" t="s">
        <v>8</v>
      </c>
      <c r="F179" s="1">
        <v>0.10785641326804021</v>
      </c>
      <c r="G179" s="1">
        <v>0</v>
      </c>
      <c r="H179" s="1">
        <v>1.0730781240456173</v>
      </c>
      <c r="I179" t="s">
        <v>8</v>
      </c>
      <c r="J179" s="1">
        <v>0.12268565792102819</v>
      </c>
      <c r="K179" s="1">
        <v>0</v>
      </c>
    </row>
    <row r="180" spans="2:11" x14ac:dyDescent="0.35">
      <c r="B180" t="s">
        <v>18</v>
      </c>
      <c r="C180" s="2" t="s">
        <v>43</v>
      </c>
      <c r="D180" s="1">
        <v>1.3605745716395232</v>
      </c>
      <c r="E180" t="s">
        <v>8</v>
      </c>
      <c r="F180" s="1">
        <v>0.13813976207656789</v>
      </c>
      <c r="G180" s="1">
        <v>0</v>
      </c>
      <c r="H180" s="1">
        <v>1.9933308959780167</v>
      </c>
      <c r="I180" t="s">
        <v>8</v>
      </c>
      <c r="J180" s="1">
        <v>0.15790634348274851</v>
      </c>
      <c r="K180" s="1">
        <v>0</v>
      </c>
    </row>
    <row r="181" spans="2:11" x14ac:dyDescent="0.35">
      <c r="B181" t="s">
        <v>19</v>
      </c>
      <c r="C181" s="2" t="s">
        <v>47</v>
      </c>
      <c r="D181" s="1">
        <v>0.55892216650425697</v>
      </c>
      <c r="E181" t="s">
        <v>8</v>
      </c>
      <c r="F181" s="1">
        <v>0.12265632919073746</v>
      </c>
      <c r="G181" s="1">
        <v>5.1935197769026331E-6</v>
      </c>
      <c r="H181" s="1">
        <v>1.3466877865230622</v>
      </c>
      <c r="I181" t="s">
        <v>8</v>
      </c>
      <c r="J181" s="1">
        <v>0.1803688285424066</v>
      </c>
      <c r="K181" s="1">
        <v>8.2378548427186615E-14</v>
      </c>
    </row>
    <row r="182" spans="2:11" x14ac:dyDescent="0.35">
      <c r="C182" s="2"/>
      <c r="D182" s="1"/>
      <c r="F182" s="1"/>
      <c r="G182" s="1"/>
      <c r="H182" s="1"/>
      <c r="J182" s="1"/>
      <c r="K182" s="1"/>
    </row>
    <row r="183" spans="2:11" x14ac:dyDescent="0.35">
      <c r="B183" t="s">
        <v>20</v>
      </c>
      <c r="C183" s="5"/>
      <c r="D183" s="1"/>
      <c r="F183" s="1"/>
      <c r="G183" s="1"/>
      <c r="H183" s="1"/>
      <c r="J183" s="1"/>
      <c r="K183" s="1"/>
    </row>
    <row r="184" spans="2:11" x14ac:dyDescent="0.35">
      <c r="B184" t="s">
        <v>21</v>
      </c>
      <c r="C184" s="37">
        <v>-3219.5035809002129</v>
      </c>
      <c r="D184" s="38"/>
      <c r="F184" s="1"/>
      <c r="G184" s="1"/>
      <c r="H184" s="1"/>
      <c r="J184" s="1"/>
      <c r="K184" s="1"/>
    </row>
    <row r="185" spans="2:11" x14ac:dyDescent="0.35">
      <c r="B185" t="s">
        <v>22</v>
      </c>
      <c r="C185" s="37">
        <v>-4587.2025074519552</v>
      </c>
      <c r="D185" s="38"/>
      <c r="F185" s="1"/>
      <c r="G185" s="1"/>
      <c r="H185" s="1"/>
      <c r="J185" s="1"/>
      <c r="K185" s="1"/>
    </row>
    <row r="186" spans="2:11" x14ac:dyDescent="0.35">
      <c r="B186" t="s">
        <v>23</v>
      </c>
      <c r="C186" s="39">
        <v>0.29815534071798711</v>
      </c>
      <c r="D186" s="40"/>
      <c r="F186" s="1"/>
      <c r="G186" s="1"/>
      <c r="H186" s="1"/>
      <c r="J186" s="1"/>
      <c r="K186" s="1"/>
    </row>
    <row r="187" spans="2:11" x14ac:dyDescent="0.35">
      <c r="B187" t="s">
        <v>24</v>
      </c>
      <c r="C187" s="39">
        <v>0.4912304755445841</v>
      </c>
      <c r="D187" s="40"/>
      <c r="F187" s="1"/>
      <c r="G187" s="1"/>
      <c r="H187" s="1"/>
      <c r="J187" s="1"/>
      <c r="K187" s="1"/>
    </row>
    <row r="188" spans="2:11" x14ac:dyDescent="0.35">
      <c r="B188" t="s">
        <v>25</v>
      </c>
      <c r="C188" s="39">
        <v>1.560350580339563</v>
      </c>
      <c r="D188" s="40"/>
      <c r="F188" s="1"/>
      <c r="G188" s="1"/>
      <c r="H188" s="1"/>
      <c r="J188" s="1"/>
      <c r="K188" s="1"/>
    </row>
    <row r="189" spans="2:11" x14ac:dyDescent="0.35">
      <c r="B189" t="s">
        <v>26</v>
      </c>
      <c r="C189" s="39">
        <v>1.6951339636873275</v>
      </c>
      <c r="D189" s="40"/>
      <c r="F189" s="1"/>
      <c r="G189" s="1"/>
      <c r="H189" s="1"/>
      <c r="J189" s="1"/>
      <c r="K189" s="1"/>
    </row>
    <row r="190" spans="2:11" x14ac:dyDescent="0.35">
      <c r="B190" s="7" t="s">
        <v>27</v>
      </c>
      <c r="C190" s="35">
        <v>4242</v>
      </c>
      <c r="D190" s="36"/>
      <c r="F190" s="1"/>
      <c r="G190" s="1"/>
      <c r="H190" s="1"/>
      <c r="J190" s="1"/>
      <c r="K190" s="1"/>
    </row>
    <row r="191" spans="2:11" x14ac:dyDescent="0.35">
      <c r="B191" s="7" t="s">
        <v>28</v>
      </c>
      <c r="C191" s="35">
        <v>707</v>
      </c>
      <c r="D191" s="36"/>
      <c r="F191" s="1"/>
      <c r="G191" s="1"/>
      <c r="H191" s="1"/>
      <c r="J191" s="1"/>
      <c r="K191" s="1"/>
    </row>
    <row r="192" spans="2:11" x14ac:dyDescent="0.35">
      <c r="B192" s="7" t="s">
        <v>29</v>
      </c>
      <c r="C192" s="35">
        <v>90</v>
      </c>
      <c r="D192" s="36"/>
      <c r="F192" s="1"/>
      <c r="G192" s="1"/>
      <c r="H192" s="1"/>
      <c r="J192" s="1"/>
      <c r="K192" s="1"/>
    </row>
    <row r="193" spans="2:11" x14ac:dyDescent="0.35">
      <c r="C193" s="5"/>
      <c r="D193" s="1"/>
      <c r="F193" s="1"/>
      <c r="G193" s="1"/>
      <c r="H193" s="1"/>
      <c r="J193" s="1"/>
      <c r="K193" s="1"/>
    </row>
    <row r="194" spans="2:11" x14ac:dyDescent="0.35">
      <c r="B194" t="s">
        <v>31</v>
      </c>
      <c r="C194" s="3" t="s">
        <v>48</v>
      </c>
      <c r="D194" s="1"/>
      <c r="F194" s="1"/>
      <c r="G194" s="1"/>
      <c r="H194" s="1"/>
      <c r="J194" s="1"/>
      <c r="K194" s="1"/>
    </row>
    <row r="195" spans="2:11" x14ac:dyDescent="0.35">
      <c r="B195" t="s">
        <v>49</v>
      </c>
      <c r="C195" s="3" t="s">
        <v>50</v>
      </c>
      <c r="D195" s="1"/>
      <c r="F195" s="1"/>
      <c r="G195" s="1"/>
      <c r="H195" s="1"/>
      <c r="J195" s="1"/>
      <c r="K195" s="1"/>
    </row>
    <row r="196" spans="2:11" x14ac:dyDescent="0.35">
      <c r="B196" t="s">
        <v>33</v>
      </c>
      <c r="C196" s="3" t="s">
        <v>34</v>
      </c>
      <c r="D196" s="1"/>
      <c r="F196" s="1"/>
      <c r="G196" s="1"/>
      <c r="H196" s="1"/>
      <c r="J196" s="1"/>
      <c r="K196" s="1"/>
    </row>
    <row r="197" spans="2:11" x14ac:dyDescent="0.35">
      <c r="B197" t="s">
        <v>35</v>
      </c>
      <c r="C197" s="3" t="s">
        <v>36</v>
      </c>
      <c r="D197" s="1"/>
      <c r="F197" s="1"/>
      <c r="G197" s="1"/>
      <c r="H197" s="1"/>
      <c r="J197" s="1"/>
      <c r="K197" s="1"/>
    </row>
    <row r="198" spans="2:11" x14ac:dyDescent="0.35">
      <c r="B198" t="s">
        <v>37</v>
      </c>
      <c r="C198" s="3" t="s">
        <v>38</v>
      </c>
      <c r="D198" s="1"/>
      <c r="F198" s="1"/>
      <c r="G198" s="1"/>
      <c r="H198" s="1"/>
      <c r="J198" s="1"/>
      <c r="K198" s="1"/>
    </row>
  </sheetData>
  <mergeCells count="49">
    <mergeCell ref="D3:G3"/>
    <mergeCell ref="C53:D53"/>
    <mergeCell ref="C82:D82"/>
    <mergeCell ref="C83:D83"/>
    <mergeCell ref="C84:D84"/>
    <mergeCell ref="C48:D48"/>
    <mergeCell ref="C49:D49"/>
    <mergeCell ref="C50:D50"/>
    <mergeCell ref="C51:D51"/>
    <mergeCell ref="C52:D52"/>
    <mergeCell ref="C124:D124"/>
    <mergeCell ref="C54:D54"/>
    <mergeCell ref="C55:D55"/>
    <mergeCell ref="C56:D56"/>
    <mergeCell ref="C116:D116"/>
    <mergeCell ref="C117:D117"/>
    <mergeCell ref="C118:D118"/>
    <mergeCell ref="C86:D86"/>
    <mergeCell ref="C87:D87"/>
    <mergeCell ref="C88:D88"/>
    <mergeCell ref="C89:D89"/>
    <mergeCell ref="C90:D90"/>
    <mergeCell ref="C85:D85"/>
    <mergeCell ref="C189:D189"/>
    <mergeCell ref="C190:D190"/>
    <mergeCell ref="C191:D191"/>
    <mergeCell ref="C192:D192"/>
    <mergeCell ref="C156:D156"/>
    <mergeCell ref="C157:D157"/>
    <mergeCell ref="C158:D158"/>
    <mergeCell ref="C184:D184"/>
    <mergeCell ref="C185:D185"/>
    <mergeCell ref="C186:D186"/>
    <mergeCell ref="I3:L3"/>
    <mergeCell ref="N3:Q3"/>
    <mergeCell ref="S3:V3"/>
    <mergeCell ref="C187:D187"/>
    <mergeCell ref="C188:D188"/>
    <mergeCell ref="C150:D150"/>
    <mergeCell ref="C151:D151"/>
    <mergeCell ref="C152:D152"/>
    <mergeCell ref="C153:D153"/>
    <mergeCell ref="C154:D154"/>
    <mergeCell ref="C155:D155"/>
    <mergeCell ref="C119:D119"/>
    <mergeCell ref="C120:D120"/>
    <mergeCell ref="C121:D121"/>
    <mergeCell ref="C122:D122"/>
    <mergeCell ref="C123:D1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CDEA2-EDC3-4475-9092-D47D2028DD6E}">
  <dimension ref="A1:BO247"/>
  <sheetViews>
    <sheetView topLeftCell="A208" zoomScale="85" zoomScaleNormal="85" workbookViewId="0">
      <selection activeCell="B216" sqref="B216:S247"/>
    </sheetView>
  </sheetViews>
  <sheetFormatPr defaultRowHeight="14.5" x14ac:dyDescent="0.35"/>
  <sheetData>
    <row r="1" spans="1:67" x14ac:dyDescent="0.35">
      <c r="A1" s="24" t="s">
        <v>75</v>
      </c>
      <c r="B1" s="2" t="s">
        <v>68</v>
      </c>
      <c r="C1" s="2" t="s">
        <v>69</v>
      </c>
      <c r="D1" s="2" t="s">
        <v>70</v>
      </c>
      <c r="E1" s="2" t="s">
        <v>71</v>
      </c>
      <c r="F1" s="2" t="s">
        <v>72</v>
      </c>
      <c r="G1" s="2" t="s">
        <v>73</v>
      </c>
      <c r="H1" s="2" t="s">
        <v>74</v>
      </c>
      <c r="I1" s="2"/>
      <c r="J1" s="2" t="s">
        <v>68</v>
      </c>
      <c r="K1" s="2" t="s">
        <v>69</v>
      </c>
      <c r="L1" s="2" t="s">
        <v>70</v>
      </c>
      <c r="M1" s="2" t="s">
        <v>71</v>
      </c>
      <c r="N1" s="2" t="s">
        <v>72</v>
      </c>
      <c r="O1" s="2" t="s">
        <v>73</v>
      </c>
      <c r="P1" s="2" t="s">
        <v>74</v>
      </c>
      <c r="R1" s="24" t="s">
        <v>76</v>
      </c>
      <c r="S1" s="2" t="s">
        <v>68</v>
      </c>
      <c r="T1" s="2" t="s">
        <v>69</v>
      </c>
      <c r="U1" s="2" t="s">
        <v>70</v>
      </c>
      <c r="V1" s="2" t="s">
        <v>71</v>
      </c>
      <c r="W1" s="2" t="s">
        <v>72</v>
      </c>
      <c r="X1" s="2" t="s">
        <v>73</v>
      </c>
      <c r="Y1" s="2" t="s">
        <v>74</v>
      </c>
      <c r="Z1" s="2"/>
      <c r="AA1" s="2" t="s">
        <v>68</v>
      </c>
      <c r="AB1" s="2" t="s">
        <v>69</v>
      </c>
      <c r="AC1" s="2" t="s">
        <v>70</v>
      </c>
      <c r="AD1" s="2" t="s">
        <v>71</v>
      </c>
      <c r="AE1" s="2" t="s">
        <v>72</v>
      </c>
      <c r="AF1" s="2" t="s">
        <v>73</v>
      </c>
      <c r="AG1" s="2" t="s">
        <v>74</v>
      </c>
      <c r="AI1" s="24" t="s">
        <v>77</v>
      </c>
      <c r="AJ1" s="2" t="s">
        <v>68</v>
      </c>
      <c r="AK1" s="2" t="s">
        <v>69</v>
      </c>
      <c r="AL1" s="2" t="s">
        <v>70</v>
      </c>
      <c r="AM1" s="2" t="s">
        <v>71</v>
      </c>
      <c r="AN1" s="2" t="s">
        <v>72</v>
      </c>
      <c r="AO1" s="2" t="s">
        <v>73</v>
      </c>
      <c r="AP1" s="2" t="s">
        <v>74</v>
      </c>
      <c r="AQ1" s="2"/>
      <c r="AR1" s="2" t="s">
        <v>68</v>
      </c>
      <c r="AS1" s="2" t="s">
        <v>69</v>
      </c>
      <c r="AT1" s="2" t="s">
        <v>70</v>
      </c>
      <c r="AU1" s="2" t="s">
        <v>71</v>
      </c>
      <c r="AV1" s="2" t="s">
        <v>72</v>
      </c>
      <c r="AW1" s="2" t="s">
        <v>73</v>
      </c>
      <c r="AX1" s="2" t="s">
        <v>74</v>
      </c>
      <c r="AZ1" s="24" t="s">
        <v>78</v>
      </c>
      <c r="BA1" s="2" t="s">
        <v>68</v>
      </c>
      <c r="BB1" s="2" t="s">
        <v>69</v>
      </c>
      <c r="BC1" s="2" t="s">
        <v>70</v>
      </c>
      <c r="BD1" s="2" t="s">
        <v>71</v>
      </c>
      <c r="BE1" s="2" t="s">
        <v>72</v>
      </c>
      <c r="BF1" s="2" t="s">
        <v>73</v>
      </c>
      <c r="BG1" s="2" t="s">
        <v>74</v>
      </c>
      <c r="BH1" s="2"/>
      <c r="BI1" s="2" t="s">
        <v>68</v>
      </c>
      <c r="BJ1" s="2" t="s">
        <v>69</v>
      </c>
      <c r="BK1" s="2" t="s">
        <v>70</v>
      </c>
      <c r="BL1" s="2" t="s">
        <v>71</v>
      </c>
      <c r="BM1" s="2" t="s">
        <v>72</v>
      </c>
      <c r="BN1" s="2" t="s">
        <v>73</v>
      </c>
      <c r="BO1" s="2" t="s">
        <v>74</v>
      </c>
    </row>
    <row r="2" spans="1:67" x14ac:dyDescent="0.35">
      <c r="B2" s="2">
        <v>2</v>
      </c>
      <c r="C2" s="2">
        <v>0</v>
      </c>
      <c r="D2" s="2">
        <v>0</v>
      </c>
      <c r="E2" s="22">
        <v>-2368.2879296645001</v>
      </c>
      <c r="F2" s="2">
        <v>24</v>
      </c>
      <c r="G2" s="23">
        <v>1.52181166009192</v>
      </c>
      <c r="H2" s="23">
        <v>1.56801968416482</v>
      </c>
      <c r="I2" s="2" t="s">
        <v>67</v>
      </c>
      <c r="J2" s="2">
        <v>2</v>
      </c>
      <c r="K2" s="2">
        <v>0</v>
      </c>
      <c r="L2" s="2">
        <v>1</v>
      </c>
      <c r="M2" s="22">
        <v>-2252.8701978276899</v>
      </c>
      <c r="N2" s="2">
        <v>90</v>
      </c>
      <c r="O2" s="23">
        <v>1.4903754439107499</v>
      </c>
      <c r="P2" s="23">
        <v>1.6636555341840999</v>
      </c>
      <c r="S2" s="2">
        <v>2</v>
      </c>
      <c r="T2" s="2">
        <v>0</v>
      </c>
      <c r="U2" s="2">
        <v>0</v>
      </c>
      <c r="V2" s="22">
        <v>-2854.4903700412101</v>
      </c>
      <c r="W2" s="2">
        <v>24</v>
      </c>
      <c r="X2" s="23">
        <v>1.5885708443936</v>
      </c>
      <c r="Y2" s="23">
        <v>1.6295995441761399</v>
      </c>
      <c r="Z2" s="2" t="s">
        <v>67</v>
      </c>
      <c r="AA2" s="2">
        <v>2</v>
      </c>
      <c r="AB2" s="2">
        <v>0</v>
      </c>
      <c r="AC2" s="2">
        <v>1</v>
      </c>
      <c r="AD2" s="22">
        <v>-2734.0801950260502</v>
      </c>
      <c r="AE2" s="2">
        <v>90</v>
      </c>
      <c r="AF2" s="23">
        <v>1.55854315398789</v>
      </c>
      <c r="AG2" s="23">
        <v>1.71240077817239</v>
      </c>
      <c r="AJ2" s="2">
        <v>2</v>
      </c>
      <c r="AK2" s="2">
        <v>0</v>
      </c>
      <c r="AL2" s="2">
        <v>0</v>
      </c>
      <c r="AM2" s="22">
        <v>-3362.5644885337501</v>
      </c>
      <c r="AN2" s="2">
        <v>24</v>
      </c>
      <c r="AO2" s="23">
        <v>1.6172705293857399</v>
      </c>
      <c r="AP2" s="23">
        <v>1.65360278481262</v>
      </c>
      <c r="AQ2" s="2" t="s">
        <v>67</v>
      </c>
      <c r="AR2" s="2">
        <v>2</v>
      </c>
      <c r="AS2" s="2">
        <v>0</v>
      </c>
      <c r="AT2" s="2">
        <v>1</v>
      </c>
      <c r="AU2" s="22">
        <v>-3223.9223465956302</v>
      </c>
      <c r="AV2" s="2">
        <v>90</v>
      </c>
      <c r="AW2" s="23">
        <v>1.58257991718989</v>
      </c>
      <c r="AX2" s="23">
        <v>1.71882587504069</v>
      </c>
      <c r="BA2" s="2"/>
      <c r="BB2" s="2"/>
      <c r="BC2" s="2"/>
      <c r="BD2" s="22"/>
      <c r="BE2" s="2"/>
      <c r="BF2" s="23"/>
      <c r="BG2" s="23"/>
      <c r="BH2" s="2"/>
      <c r="BI2" s="2"/>
      <c r="BJ2" s="2"/>
      <c r="BK2" s="2"/>
      <c r="BL2" s="22"/>
      <c r="BM2" s="2"/>
      <c r="BN2" s="23"/>
      <c r="BO2" s="23"/>
    </row>
    <row r="3" spans="1:67" x14ac:dyDescent="0.35">
      <c r="B3" s="2">
        <v>2</v>
      </c>
      <c r="C3" s="2">
        <v>2</v>
      </c>
      <c r="D3" s="2">
        <v>0</v>
      </c>
      <c r="E3" s="22">
        <v>-2368.28792966426</v>
      </c>
      <c r="F3" s="2">
        <v>24</v>
      </c>
      <c r="G3" s="23">
        <v>1.5218116600917699</v>
      </c>
      <c r="H3" s="23">
        <v>1.5680196841646601</v>
      </c>
      <c r="I3" s="2" t="s">
        <v>67</v>
      </c>
      <c r="J3" s="2">
        <v>2</v>
      </c>
      <c r="K3" s="2">
        <v>2</v>
      </c>
      <c r="L3" s="2">
        <v>1</v>
      </c>
      <c r="M3" s="22">
        <v>-2248.3807721653502</v>
      </c>
      <c r="N3" s="2">
        <v>90</v>
      </c>
      <c r="O3" s="23">
        <v>1.4875195751688</v>
      </c>
      <c r="P3" s="23">
        <v>1.66079966544215</v>
      </c>
      <c r="S3" s="2">
        <v>2</v>
      </c>
      <c r="T3" s="2">
        <v>2</v>
      </c>
      <c r="U3" s="2">
        <v>0</v>
      </c>
      <c r="V3" s="22">
        <v>-2854.4903700413702</v>
      </c>
      <c r="W3" s="2">
        <v>24</v>
      </c>
      <c r="X3" s="23">
        <v>1.5885708443936899</v>
      </c>
      <c r="Y3" s="23">
        <v>1.6295995441762301</v>
      </c>
      <c r="Z3" s="2" t="s">
        <v>67</v>
      </c>
      <c r="AA3" s="2">
        <v>2</v>
      </c>
      <c r="AB3" s="2">
        <v>2</v>
      </c>
      <c r="AC3" s="2">
        <v>1</v>
      </c>
      <c r="AD3" s="22">
        <v>-2734.28545497714</v>
      </c>
      <c r="AE3" s="2">
        <v>90</v>
      </c>
      <c r="AF3" s="23">
        <v>1.5586564321065901</v>
      </c>
      <c r="AG3" s="23">
        <v>1.7125140562911001</v>
      </c>
      <c r="AJ3" s="2">
        <v>2</v>
      </c>
      <c r="AK3" s="2">
        <v>2</v>
      </c>
      <c r="AL3" s="2">
        <v>0</v>
      </c>
      <c r="AM3" s="22">
        <v>-3362.5644885338702</v>
      </c>
      <c r="AN3" s="2">
        <v>24</v>
      </c>
      <c r="AO3" s="23">
        <v>1.6172705293858001</v>
      </c>
      <c r="AP3" s="23">
        <v>1.65360278481268</v>
      </c>
      <c r="AQ3" s="2" t="s">
        <v>67</v>
      </c>
      <c r="AR3" s="2">
        <v>2</v>
      </c>
      <c r="AS3" s="2">
        <v>2</v>
      </c>
      <c r="AT3" s="2">
        <v>1</v>
      </c>
      <c r="AU3" s="22">
        <v>-3223.9223812027099</v>
      </c>
      <c r="AV3" s="2">
        <v>90</v>
      </c>
      <c r="AW3" s="23">
        <v>1.5825799337166699</v>
      </c>
      <c r="AX3" s="23">
        <v>1.7188258915674699</v>
      </c>
      <c r="BA3" s="2"/>
      <c r="BB3" s="2"/>
      <c r="BC3" s="2"/>
      <c r="BD3" s="22"/>
      <c r="BE3" s="2"/>
      <c r="BF3" s="23"/>
      <c r="BG3" s="23"/>
      <c r="BH3" s="2"/>
      <c r="BI3" s="2"/>
      <c r="BJ3" s="2"/>
      <c r="BK3" s="2"/>
      <c r="BL3" s="22"/>
      <c r="BM3" s="2"/>
      <c r="BN3" s="23"/>
      <c r="BO3" s="23"/>
    </row>
    <row r="4" spans="1:67" x14ac:dyDescent="0.35">
      <c r="B4" s="2">
        <v>2</v>
      </c>
      <c r="C4" s="2">
        <v>4</v>
      </c>
      <c r="D4" s="2">
        <v>0</v>
      </c>
      <c r="E4" s="22">
        <v>-2638.93156002158</v>
      </c>
      <c r="F4" s="2">
        <v>12</v>
      </c>
      <c r="G4" s="23">
        <v>1.6863432315658899</v>
      </c>
      <c r="H4" s="23">
        <v>1.70944724360234</v>
      </c>
      <c r="I4" s="2" t="s">
        <v>67</v>
      </c>
      <c r="J4" s="2">
        <v>2</v>
      </c>
      <c r="K4" s="2">
        <v>4</v>
      </c>
      <c r="L4" s="2">
        <v>1</v>
      </c>
      <c r="M4" s="22">
        <v>-2332.76152214069</v>
      </c>
      <c r="N4" s="2">
        <v>78</v>
      </c>
      <c r="O4" s="23">
        <v>1.5335633092498</v>
      </c>
      <c r="P4" s="23">
        <v>1.6837393874867099</v>
      </c>
      <c r="S4" s="2">
        <v>2</v>
      </c>
      <c r="T4" s="2">
        <v>4</v>
      </c>
      <c r="U4" s="2">
        <v>0</v>
      </c>
      <c r="V4" s="22">
        <v>-3185.9099002696198</v>
      </c>
      <c r="W4" s="2">
        <v>12</v>
      </c>
      <c r="X4" s="23">
        <v>1.7648509383386399</v>
      </c>
      <c r="Y4" s="23">
        <v>1.78536528822991</v>
      </c>
      <c r="Z4" s="2" t="s">
        <v>67</v>
      </c>
      <c r="AA4" s="2">
        <v>2</v>
      </c>
      <c r="AB4" s="2">
        <v>4</v>
      </c>
      <c r="AC4" s="2">
        <v>1</v>
      </c>
      <c r="AD4" s="22">
        <v>-2810.88866184995</v>
      </c>
      <c r="AE4" s="2">
        <v>78</v>
      </c>
      <c r="AF4" s="23">
        <v>1.59430941603198</v>
      </c>
      <c r="AG4" s="23">
        <v>1.7276526903252201</v>
      </c>
      <c r="AJ4" s="2">
        <v>2</v>
      </c>
      <c r="AK4" s="2">
        <v>4</v>
      </c>
      <c r="AL4" s="2">
        <v>0</v>
      </c>
      <c r="AM4" s="22">
        <v>-3755.57795788665</v>
      </c>
      <c r="AN4" s="2">
        <v>12</v>
      </c>
      <c r="AO4" s="23">
        <v>1.79922538581025</v>
      </c>
      <c r="AP4" s="23">
        <v>1.81739151352369</v>
      </c>
      <c r="AQ4" s="2" t="s">
        <v>67</v>
      </c>
      <c r="AR4" s="2">
        <v>2</v>
      </c>
      <c r="AS4" s="2">
        <v>4</v>
      </c>
      <c r="AT4" s="2">
        <v>1</v>
      </c>
      <c r="AU4" s="22">
        <v>-3324.7152898286599</v>
      </c>
      <c r="AV4" s="2">
        <v>78</v>
      </c>
      <c r="AW4" s="23">
        <v>1.6249834239869401</v>
      </c>
      <c r="AX4" s="23">
        <v>1.7430632541243001</v>
      </c>
      <c r="BA4" s="2"/>
      <c r="BB4" s="2"/>
      <c r="BC4" s="2"/>
      <c r="BD4" s="22"/>
      <c r="BE4" s="2"/>
      <c r="BF4" s="23"/>
      <c r="BG4" s="23"/>
      <c r="BH4" s="2"/>
      <c r="BI4" s="2"/>
      <c r="BJ4" s="2"/>
      <c r="BK4" s="2"/>
      <c r="BL4" s="22"/>
      <c r="BM4" s="2"/>
      <c r="BN4" s="23"/>
      <c r="BO4" s="23"/>
    </row>
    <row r="5" spans="1:67" x14ac:dyDescent="0.35">
      <c r="B5" s="2">
        <v>2</v>
      </c>
      <c r="C5" s="2">
        <v>5</v>
      </c>
      <c r="D5" s="2">
        <v>0</v>
      </c>
      <c r="E5" s="22">
        <v>-2365.83487254594</v>
      </c>
      <c r="F5" s="2">
        <v>36</v>
      </c>
      <c r="G5" s="23">
        <v>1.5278847789732499</v>
      </c>
      <c r="H5" s="23">
        <v>1.5971968150825899</v>
      </c>
      <c r="I5" s="2" t="s">
        <v>67</v>
      </c>
      <c r="J5" s="2">
        <v>2</v>
      </c>
      <c r="K5" s="2">
        <v>5</v>
      </c>
      <c r="L5" s="2">
        <v>1</v>
      </c>
      <c r="M5" s="22">
        <v>-2244.4465632608899</v>
      </c>
      <c r="N5" s="2">
        <v>102</v>
      </c>
      <c r="O5" s="23">
        <v>1.4926504855349201</v>
      </c>
      <c r="P5" s="23">
        <v>1.6890345878447199</v>
      </c>
      <c r="S5" s="2">
        <v>2</v>
      </c>
      <c r="T5" s="2">
        <v>5</v>
      </c>
      <c r="U5" s="2">
        <v>0</v>
      </c>
      <c r="V5" s="22">
        <v>-2850.7412817033801</v>
      </c>
      <c r="W5" s="2">
        <v>36</v>
      </c>
      <c r="X5" s="23">
        <v>1.59312432765087</v>
      </c>
      <c r="Y5" s="23">
        <v>1.6546673773246801</v>
      </c>
      <c r="Z5" s="2" t="s">
        <v>67</v>
      </c>
      <c r="AA5" s="2">
        <v>2</v>
      </c>
      <c r="AB5" s="2">
        <v>5</v>
      </c>
      <c r="AC5" s="2">
        <v>1</v>
      </c>
      <c r="AD5" s="22">
        <v>-2723.3884313815302</v>
      </c>
      <c r="AE5" s="2">
        <v>102</v>
      </c>
      <c r="AF5" s="23">
        <v>1.5592651387315299</v>
      </c>
      <c r="AG5" s="23">
        <v>1.73363711280731</v>
      </c>
      <c r="AJ5" s="2">
        <v>2</v>
      </c>
      <c r="AK5" s="2">
        <v>5</v>
      </c>
      <c r="AL5" s="2">
        <v>0</v>
      </c>
      <c r="AM5" s="22">
        <v>-3377.4090985857501</v>
      </c>
      <c r="AN5" s="2">
        <v>36</v>
      </c>
      <c r="AO5" s="23">
        <v>1.6300903049597699</v>
      </c>
      <c r="AP5" s="23">
        <v>1.68458868810009</v>
      </c>
      <c r="AQ5" s="2" t="s">
        <v>67</v>
      </c>
      <c r="AR5" s="2">
        <v>2</v>
      </c>
      <c r="AS5" s="2">
        <v>5</v>
      </c>
      <c r="AT5" s="2">
        <v>1</v>
      </c>
      <c r="AU5" s="22">
        <v>-3225.16807197859</v>
      </c>
      <c r="AV5" s="2">
        <v>102</v>
      </c>
      <c r="AW5" s="23">
        <v>1.58890547849981</v>
      </c>
      <c r="AX5" s="23">
        <v>1.7433175640640399</v>
      </c>
      <c r="BA5" s="2"/>
      <c r="BB5" s="2"/>
      <c r="BC5" s="2"/>
      <c r="BD5" s="22"/>
      <c r="BE5" s="2"/>
      <c r="BF5" s="23"/>
      <c r="BG5" s="23"/>
      <c r="BH5" s="2"/>
      <c r="BI5" s="2"/>
      <c r="BJ5" s="2"/>
      <c r="BK5" s="2"/>
      <c r="BL5" s="22"/>
      <c r="BM5" s="2"/>
      <c r="BN5" s="23"/>
      <c r="BO5" s="23"/>
    </row>
    <row r="6" spans="1:67" x14ac:dyDescent="0.35">
      <c r="B6" s="2">
        <v>2</v>
      </c>
      <c r="C6" s="2">
        <v>6</v>
      </c>
      <c r="D6" s="2">
        <v>0</v>
      </c>
      <c r="E6" s="22">
        <v>-2350.4424230760801</v>
      </c>
      <c r="F6" s="2">
        <v>36</v>
      </c>
      <c r="G6" s="23">
        <v>1.51809314445043</v>
      </c>
      <c r="H6" s="23">
        <v>1.58740518055977</v>
      </c>
      <c r="I6" s="2" t="s">
        <v>67</v>
      </c>
      <c r="J6" s="2">
        <v>2</v>
      </c>
      <c r="K6" s="2">
        <v>6</v>
      </c>
      <c r="L6" s="2">
        <v>1</v>
      </c>
      <c r="M6" s="22">
        <v>-2239.9432493159202</v>
      </c>
      <c r="N6" s="2">
        <v>102</v>
      </c>
      <c r="O6" s="23">
        <v>1.4897857820075799</v>
      </c>
      <c r="P6" s="23">
        <v>1.68616988431738</v>
      </c>
      <c r="S6" s="2">
        <v>2</v>
      </c>
      <c r="T6" s="2">
        <v>6</v>
      </c>
      <c r="U6" s="2">
        <v>0</v>
      </c>
      <c r="V6" s="22">
        <v>-2841.22536022026</v>
      </c>
      <c r="W6" s="2">
        <v>36</v>
      </c>
      <c r="X6" s="23">
        <v>1.5878727153533501</v>
      </c>
      <c r="Y6" s="23">
        <v>1.6494157650271499</v>
      </c>
      <c r="Z6" s="2" t="s">
        <v>67</v>
      </c>
      <c r="AA6" s="2">
        <v>2</v>
      </c>
      <c r="AB6" s="2">
        <v>6</v>
      </c>
      <c r="AC6" s="2">
        <v>1</v>
      </c>
      <c r="AD6" s="22">
        <v>-2730.5443036796901</v>
      </c>
      <c r="AE6" s="2">
        <v>102</v>
      </c>
      <c r="AF6" s="23">
        <v>1.5632142956289701</v>
      </c>
      <c r="AG6" s="23">
        <v>1.7375862697047499</v>
      </c>
      <c r="AJ6" s="2">
        <v>2</v>
      </c>
      <c r="AK6" s="2">
        <v>6</v>
      </c>
      <c r="AL6" s="2">
        <v>0</v>
      </c>
      <c r="AM6" s="22">
        <v>-3360.2327252627801</v>
      </c>
      <c r="AN6" s="2">
        <v>36</v>
      </c>
      <c r="AO6" s="23">
        <v>1.62188764339197</v>
      </c>
      <c r="AP6" s="23">
        <v>1.6763860265322901</v>
      </c>
      <c r="AQ6" s="2" t="s">
        <v>67</v>
      </c>
      <c r="AR6" s="2">
        <v>2</v>
      </c>
      <c r="AS6" s="2">
        <v>6</v>
      </c>
      <c r="AT6" s="2">
        <v>1</v>
      </c>
      <c r="AU6" s="22">
        <v>-3227.4752618962202</v>
      </c>
      <c r="AV6" s="2">
        <v>102</v>
      </c>
      <c r="AW6" s="23">
        <v>1.5900072883936101</v>
      </c>
      <c r="AX6" s="23">
        <v>1.74441937395785</v>
      </c>
      <c r="BA6" s="2"/>
      <c r="BB6" s="2"/>
      <c r="BC6" s="2"/>
      <c r="BD6" s="22"/>
      <c r="BE6" s="2"/>
      <c r="BF6" s="23"/>
      <c r="BG6" s="23"/>
      <c r="BH6" s="2"/>
      <c r="BI6" s="2"/>
      <c r="BJ6" s="2"/>
      <c r="BK6" s="2"/>
      <c r="BL6" s="22"/>
      <c r="BM6" s="2"/>
      <c r="BN6" s="23"/>
      <c r="BO6" s="23"/>
    </row>
    <row r="7" spans="1:67" x14ac:dyDescent="0.35">
      <c r="B7" s="2">
        <v>2</v>
      </c>
      <c r="C7" s="2">
        <v>7</v>
      </c>
      <c r="D7" s="2">
        <v>0</v>
      </c>
      <c r="E7" s="22">
        <v>-2349.39882668259</v>
      </c>
      <c r="F7" s="2">
        <v>36</v>
      </c>
      <c r="G7" s="23">
        <v>1.51742927906017</v>
      </c>
      <c r="H7" s="23">
        <v>1.58674131516951</v>
      </c>
      <c r="I7" s="2" t="s">
        <v>67</v>
      </c>
      <c r="J7" s="2">
        <v>2</v>
      </c>
      <c r="K7" s="2">
        <v>7</v>
      </c>
      <c r="L7" s="2">
        <v>1</v>
      </c>
      <c r="M7" s="22">
        <v>-2251.3625632359799</v>
      </c>
      <c r="N7" s="2">
        <v>102</v>
      </c>
      <c r="O7" s="23">
        <v>1.4970499766132199</v>
      </c>
      <c r="P7" s="23">
        <v>1.69343407892302</v>
      </c>
      <c r="S7" s="2">
        <v>2</v>
      </c>
      <c r="T7" s="2">
        <v>7</v>
      </c>
      <c r="U7" s="2">
        <v>0</v>
      </c>
      <c r="V7" s="22">
        <v>-2851.5293039572002</v>
      </c>
      <c r="W7" s="2">
        <v>36</v>
      </c>
      <c r="X7" s="23">
        <v>1.5935592185194301</v>
      </c>
      <c r="Y7" s="23">
        <v>1.6551022681932299</v>
      </c>
      <c r="Z7" s="2" t="s">
        <v>67</v>
      </c>
      <c r="AA7" s="2">
        <v>2</v>
      </c>
      <c r="AB7" s="2">
        <v>7</v>
      </c>
      <c r="AC7" s="2">
        <v>1</v>
      </c>
      <c r="AD7" s="22">
        <v>-2727.3567704147699</v>
      </c>
      <c r="AE7" s="2">
        <v>102</v>
      </c>
      <c r="AF7" s="23">
        <v>1.56145517131058</v>
      </c>
      <c r="AG7" s="23">
        <v>1.7358271453863601</v>
      </c>
      <c r="AJ7" s="2">
        <v>2</v>
      </c>
      <c r="AK7" s="2">
        <v>7</v>
      </c>
      <c r="AL7" s="2">
        <v>0</v>
      </c>
      <c r="AM7" s="22">
        <v>-3361.3542136057799</v>
      </c>
      <c r="AN7" s="2">
        <v>36</v>
      </c>
      <c r="AO7" s="23">
        <v>1.6224232156665599</v>
      </c>
      <c r="AP7" s="23">
        <v>1.67692159880688</v>
      </c>
      <c r="AQ7" s="2" t="s">
        <v>67</v>
      </c>
      <c r="AR7" s="2">
        <v>2</v>
      </c>
      <c r="AS7" s="2">
        <v>7</v>
      </c>
      <c r="AT7" s="2">
        <v>1</v>
      </c>
      <c r="AU7" s="22">
        <v>-3238.4611225292401</v>
      </c>
      <c r="AV7" s="2">
        <v>102</v>
      </c>
      <c r="AW7" s="23">
        <v>1.59525364017633</v>
      </c>
      <c r="AX7" s="23">
        <v>1.7496657257405701</v>
      </c>
      <c r="BA7" s="2"/>
      <c r="BB7" s="2"/>
      <c r="BC7" s="2"/>
      <c r="BD7" s="22"/>
      <c r="BE7" s="2"/>
      <c r="BF7" s="23"/>
      <c r="BG7" s="23"/>
      <c r="BH7" s="2"/>
      <c r="BI7" s="2"/>
      <c r="BJ7" s="2"/>
      <c r="BK7" s="2"/>
      <c r="BL7" s="22"/>
      <c r="BM7" s="2"/>
      <c r="BN7" s="23"/>
      <c r="BO7" s="23"/>
    </row>
    <row r="8" spans="1:67" x14ac:dyDescent="0.35">
      <c r="B8" s="2">
        <v>2</v>
      </c>
      <c r="C8" s="2">
        <v>8</v>
      </c>
      <c r="D8" s="2">
        <v>0</v>
      </c>
      <c r="E8" s="22">
        <v>-2361.94107013656</v>
      </c>
      <c r="F8" s="2">
        <v>36</v>
      </c>
      <c r="G8" s="23">
        <v>1.5254078054303799</v>
      </c>
      <c r="H8" s="23">
        <v>1.5947198415397199</v>
      </c>
      <c r="I8" s="2" t="s">
        <v>67</v>
      </c>
      <c r="J8" s="2">
        <v>2</v>
      </c>
      <c r="K8" s="2">
        <v>8</v>
      </c>
      <c r="L8" s="2">
        <v>1</v>
      </c>
      <c r="M8" s="22">
        <v>-2251.6335327851298</v>
      </c>
      <c r="N8" s="2">
        <v>102</v>
      </c>
      <c r="O8" s="23">
        <v>1.4972223490999499</v>
      </c>
      <c r="P8" s="23">
        <v>1.69360645140975</v>
      </c>
      <c r="S8" s="2">
        <v>2</v>
      </c>
      <c r="T8" s="2">
        <v>8</v>
      </c>
      <c r="U8" s="2">
        <v>0</v>
      </c>
      <c r="V8" s="22">
        <v>-2852.1958790222898</v>
      </c>
      <c r="W8" s="2">
        <v>36</v>
      </c>
      <c r="X8" s="23">
        <v>1.59392708555314</v>
      </c>
      <c r="Y8" s="23">
        <v>1.6554701352269501</v>
      </c>
      <c r="Z8" s="2" t="s">
        <v>67</v>
      </c>
      <c r="AA8" s="2">
        <v>2</v>
      </c>
      <c r="AB8" s="2">
        <v>8</v>
      </c>
      <c r="AC8" s="2">
        <v>1</v>
      </c>
      <c r="AD8" s="22">
        <v>-2720.7222544462502</v>
      </c>
      <c r="AE8" s="2">
        <v>102</v>
      </c>
      <c r="AF8" s="23">
        <v>1.5577937386568701</v>
      </c>
      <c r="AG8" s="23">
        <v>1.73216571273264</v>
      </c>
      <c r="AJ8" s="2">
        <v>2</v>
      </c>
      <c r="AK8" s="2">
        <v>8</v>
      </c>
      <c r="AL8" s="2">
        <v>0</v>
      </c>
      <c r="AM8" s="22">
        <v>-3374.4546621559898</v>
      </c>
      <c r="AN8" s="2">
        <v>36</v>
      </c>
      <c r="AO8" s="23">
        <v>1.6286793993104101</v>
      </c>
      <c r="AP8" s="23">
        <v>1.6831777824507299</v>
      </c>
      <c r="AQ8" s="2" t="s">
        <v>67</v>
      </c>
      <c r="AR8" s="2">
        <v>2</v>
      </c>
      <c r="AS8" s="2">
        <v>8</v>
      </c>
      <c r="AT8" s="2">
        <v>1</v>
      </c>
      <c r="AU8" s="22">
        <v>-3225.6242083659899</v>
      </c>
      <c r="AV8" s="2">
        <v>102</v>
      </c>
      <c r="AW8" s="23">
        <v>1.5891233086752601</v>
      </c>
      <c r="AX8" s="23">
        <v>1.74353539423949</v>
      </c>
      <c r="BA8" s="2"/>
      <c r="BB8" s="2"/>
      <c r="BC8" s="2"/>
      <c r="BD8" s="22"/>
      <c r="BE8" s="2"/>
      <c r="BF8" s="23"/>
      <c r="BG8" s="23"/>
      <c r="BH8" s="2"/>
      <c r="BI8" s="2"/>
      <c r="BJ8" s="2"/>
      <c r="BK8" s="2"/>
      <c r="BL8" s="22"/>
      <c r="BM8" s="2"/>
      <c r="BN8" s="23"/>
      <c r="BO8" s="23"/>
    </row>
    <row r="9" spans="1:67" x14ac:dyDescent="0.35">
      <c r="B9" s="2">
        <v>3</v>
      </c>
      <c r="C9" s="2">
        <v>0</v>
      </c>
      <c r="D9" s="2">
        <v>0</v>
      </c>
      <c r="E9" s="22">
        <v>-2354.1561426733001</v>
      </c>
      <c r="F9" s="2">
        <v>36</v>
      </c>
      <c r="G9" s="23">
        <v>1.5204555614970101</v>
      </c>
      <c r="H9" s="23">
        <v>1.5897675976063499</v>
      </c>
      <c r="I9" s="2" t="s">
        <v>67</v>
      </c>
      <c r="J9" s="2">
        <v>3</v>
      </c>
      <c r="K9" s="2">
        <v>0</v>
      </c>
      <c r="L9" s="2">
        <v>1</v>
      </c>
      <c r="M9" s="22">
        <v>-2235.3502187653198</v>
      </c>
      <c r="N9" s="2">
        <v>102</v>
      </c>
      <c r="O9" s="23">
        <v>1.48686400684817</v>
      </c>
      <c r="P9" s="23">
        <v>1.6832481091579601</v>
      </c>
      <c r="S9" s="2">
        <v>3</v>
      </c>
      <c r="T9" s="2">
        <v>0</v>
      </c>
      <c r="U9" s="2">
        <v>0</v>
      </c>
      <c r="V9" s="22">
        <v>-2841.91564547591</v>
      </c>
      <c r="W9" s="2">
        <v>36</v>
      </c>
      <c r="X9" s="23">
        <v>1.58825366748118</v>
      </c>
      <c r="Y9" s="23">
        <v>1.6497967171549901</v>
      </c>
      <c r="Z9" s="2" t="s">
        <v>67</v>
      </c>
      <c r="AA9" s="2">
        <v>3</v>
      </c>
      <c r="AB9" s="2">
        <v>0</v>
      </c>
      <c r="AC9" s="2">
        <v>1</v>
      </c>
      <c r="AD9" s="22">
        <v>-2719.0954988629401</v>
      </c>
      <c r="AE9" s="2">
        <v>102</v>
      </c>
      <c r="AF9" s="23">
        <v>1.5568959706749099</v>
      </c>
      <c r="AG9" s="23">
        <v>1.73126794475069</v>
      </c>
      <c r="AJ9" s="2">
        <v>3</v>
      </c>
      <c r="AK9" s="2">
        <v>0</v>
      </c>
      <c r="AL9" s="2">
        <v>0</v>
      </c>
      <c r="AM9" s="22">
        <v>-3354.2990710191002</v>
      </c>
      <c r="AN9" s="2">
        <v>36</v>
      </c>
      <c r="AO9" s="23">
        <v>1.61905399762135</v>
      </c>
      <c r="AP9" s="23">
        <v>1.6735523807616699</v>
      </c>
      <c r="AQ9" s="2" t="s">
        <v>67</v>
      </c>
      <c r="AR9" s="2">
        <v>3</v>
      </c>
      <c r="AS9" s="2">
        <v>0</v>
      </c>
      <c r="AT9" s="2">
        <v>1</v>
      </c>
      <c r="AU9" s="22">
        <v>-3216.0857225335399</v>
      </c>
      <c r="AV9" s="2">
        <v>102</v>
      </c>
      <c r="AW9" s="23">
        <v>1.58456815784792</v>
      </c>
      <c r="AX9" s="23">
        <v>1.73898024341216</v>
      </c>
      <c r="BA9" s="2"/>
      <c r="BB9" s="2"/>
      <c r="BC9" s="2"/>
      <c r="BD9" s="22"/>
      <c r="BE9" s="2"/>
      <c r="BF9" s="23"/>
      <c r="BG9" s="23"/>
      <c r="BH9" s="2"/>
      <c r="BI9" s="2"/>
      <c r="BJ9" s="2"/>
      <c r="BK9" s="2"/>
      <c r="BL9" s="22"/>
      <c r="BM9" s="2"/>
      <c r="BN9" s="23"/>
      <c r="BO9" s="23"/>
    </row>
    <row r="10" spans="1:67" x14ac:dyDescent="0.35">
      <c r="B10" s="2">
        <v>3</v>
      </c>
      <c r="C10" s="2">
        <v>2</v>
      </c>
      <c r="D10" s="2">
        <v>0</v>
      </c>
      <c r="E10" s="22">
        <v>-2354.1561426733001</v>
      </c>
      <c r="F10" s="2">
        <v>36</v>
      </c>
      <c r="G10" s="23">
        <v>1.5204555614970101</v>
      </c>
      <c r="H10" s="23">
        <v>1.5897675976063499</v>
      </c>
      <c r="I10" s="2" t="s">
        <v>67</v>
      </c>
      <c r="J10" s="2">
        <v>3</v>
      </c>
      <c r="K10" s="2">
        <v>2</v>
      </c>
      <c r="L10" s="2">
        <v>1</v>
      </c>
      <c r="M10" s="22">
        <v>-2236.6441440885801</v>
      </c>
      <c r="N10" s="2">
        <v>102</v>
      </c>
      <c r="O10" s="23">
        <v>1.48768711456017</v>
      </c>
      <c r="P10" s="23">
        <v>1.6840712168699701</v>
      </c>
      <c r="S10" s="2">
        <v>3</v>
      </c>
      <c r="T10" s="2">
        <v>2</v>
      </c>
      <c r="U10" s="2">
        <v>0</v>
      </c>
      <c r="V10" s="22">
        <v>-2841.9156454759</v>
      </c>
      <c r="W10" s="2">
        <v>36</v>
      </c>
      <c r="X10" s="23">
        <v>1.58825366748118</v>
      </c>
      <c r="Y10" s="23">
        <v>1.6497967171549801</v>
      </c>
      <c r="Z10" s="2" t="s">
        <v>67</v>
      </c>
      <c r="AA10" s="2">
        <v>3</v>
      </c>
      <c r="AB10" s="2">
        <v>2</v>
      </c>
      <c r="AC10" s="2">
        <v>1</v>
      </c>
      <c r="AD10" s="22">
        <v>-2720.2716958250098</v>
      </c>
      <c r="AE10" s="2">
        <v>102</v>
      </c>
      <c r="AF10" s="23">
        <v>1.5575450859961399</v>
      </c>
      <c r="AG10" s="23">
        <v>1.73191706007192</v>
      </c>
      <c r="AJ10" s="2">
        <v>3</v>
      </c>
      <c r="AK10" s="2">
        <v>2</v>
      </c>
      <c r="AL10" s="2">
        <v>0</v>
      </c>
      <c r="AM10" s="22">
        <v>-3354.2990710190802</v>
      </c>
      <c r="AN10" s="2">
        <v>36</v>
      </c>
      <c r="AO10" s="23">
        <v>1.6190539976213401</v>
      </c>
      <c r="AP10" s="23">
        <v>1.6735523807616499</v>
      </c>
      <c r="AQ10" s="2" t="s">
        <v>67</v>
      </c>
      <c r="AR10" s="2">
        <v>3</v>
      </c>
      <c r="AS10" s="2">
        <v>2</v>
      </c>
      <c r="AT10" s="2">
        <v>1</v>
      </c>
      <c r="AU10" s="22">
        <v>-3216.0857225304198</v>
      </c>
      <c r="AV10" s="2">
        <v>102</v>
      </c>
      <c r="AW10" s="23">
        <v>1.5845681578464299</v>
      </c>
      <c r="AX10" s="23">
        <v>1.73898024341067</v>
      </c>
      <c r="BA10" s="2"/>
      <c r="BB10" s="2"/>
      <c r="BC10" s="2"/>
      <c r="BD10" s="22"/>
      <c r="BE10" s="2"/>
      <c r="BF10" s="23"/>
      <c r="BG10" s="23"/>
      <c r="BH10" s="2"/>
      <c r="BI10" s="2"/>
      <c r="BJ10" s="2"/>
      <c r="BK10" s="2"/>
      <c r="BL10" s="22"/>
      <c r="BM10" s="2"/>
      <c r="BN10" s="23"/>
      <c r="BO10" s="23"/>
    </row>
    <row r="11" spans="1:67" x14ac:dyDescent="0.35">
      <c r="B11" s="2">
        <v>3</v>
      </c>
      <c r="C11" s="2">
        <v>4</v>
      </c>
      <c r="D11" s="2">
        <v>0</v>
      </c>
      <c r="E11" s="22">
        <v>-2508.1677472524598</v>
      </c>
      <c r="F11" s="2">
        <v>24</v>
      </c>
      <c r="G11" s="23">
        <v>1.6107937323489001</v>
      </c>
      <c r="H11" s="23">
        <v>1.65700175642179</v>
      </c>
      <c r="I11" s="2" t="s">
        <v>67</v>
      </c>
      <c r="J11" s="2">
        <v>3</v>
      </c>
      <c r="K11" s="2">
        <v>4</v>
      </c>
      <c r="L11" s="2">
        <v>1</v>
      </c>
      <c r="M11" s="22">
        <v>-2282.78268989767</v>
      </c>
      <c r="N11" s="2">
        <v>90</v>
      </c>
      <c r="O11" s="23">
        <v>1.50940374675424</v>
      </c>
      <c r="P11" s="23">
        <v>1.6826838370275901</v>
      </c>
      <c r="S11" s="2">
        <v>3</v>
      </c>
      <c r="T11" s="2">
        <v>4</v>
      </c>
      <c r="U11" s="2">
        <v>0</v>
      </c>
      <c r="V11" s="22">
        <v>-3065.8506960442501</v>
      </c>
      <c r="W11" s="2">
        <v>24</v>
      </c>
      <c r="X11" s="23">
        <v>1.7052156159184599</v>
      </c>
      <c r="Y11" s="23">
        <v>1.7462443157009999</v>
      </c>
      <c r="Z11" s="2" t="s">
        <v>67</v>
      </c>
      <c r="AA11" s="2">
        <v>3</v>
      </c>
      <c r="AB11" s="2">
        <v>4</v>
      </c>
      <c r="AC11" s="2">
        <v>1</v>
      </c>
      <c r="AD11" s="22">
        <v>-2769.0627954729298</v>
      </c>
      <c r="AE11" s="2">
        <v>90</v>
      </c>
      <c r="AF11" s="23">
        <v>1.57784922487469</v>
      </c>
      <c r="AG11" s="23">
        <v>1.73170684905919</v>
      </c>
      <c r="AJ11" s="2">
        <v>3</v>
      </c>
      <c r="AK11" s="2">
        <v>4</v>
      </c>
      <c r="AL11" s="2">
        <v>0</v>
      </c>
      <c r="AM11" s="22">
        <v>-3616.7039215776999</v>
      </c>
      <c r="AN11" s="2">
        <v>24</v>
      </c>
      <c r="AO11" s="23">
        <v>1.7386360657009099</v>
      </c>
      <c r="AP11" s="23">
        <v>1.77496832112778</v>
      </c>
      <c r="AQ11" s="2" t="s">
        <v>67</v>
      </c>
      <c r="AR11" s="2">
        <v>3</v>
      </c>
      <c r="AS11" s="2">
        <v>4</v>
      </c>
      <c r="AT11" s="2">
        <v>1</v>
      </c>
      <c r="AU11" s="22">
        <v>-3279.4921582193301</v>
      </c>
      <c r="AV11" s="2">
        <v>90</v>
      </c>
      <c r="AW11" s="23">
        <v>1.6091175540684499</v>
      </c>
      <c r="AX11" s="23">
        <v>1.7453635119192501</v>
      </c>
      <c r="BA11" s="2"/>
      <c r="BB11" s="2"/>
      <c r="BC11" s="2"/>
      <c r="BD11" s="22"/>
      <c r="BE11" s="2"/>
      <c r="BF11" s="23"/>
      <c r="BG11" s="23"/>
      <c r="BH11" s="2"/>
      <c r="BI11" s="2"/>
      <c r="BJ11" s="2"/>
      <c r="BK11" s="2"/>
      <c r="BL11" s="22"/>
      <c r="BM11" s="2"/>
      <c r="BN11" s="23"/>
      <c r="BO11" s="23"/>
    </row>
    <row r="12" spans="1:67" x14ac:dyDescent="0.35">
      <c r="B12" s="2">
        <v>3</v>
      </c>
      <c r="C12" s="2">
        <v>5</v>
      </c>
      <c r="D12" s="2">
        <v>0</v>
      </c>
      <c r="E12" s="22">
        <v>-2344.9095881191301</v>
      </c>
      <c r="F12" s="2">
        <v>48</v>
      </c>
      <c r="G12" s="23">
        <v>1.52220711712413</v>
      </c>
      <c r="H12" s="23">
        <v>1.6146231652699099</v>
      </c>
      <c r="I12" s="2" t="s">
        <v>67</v>
      </c>
      <c r="J12" s="2">
        <v>3</v>
      </c>
      <c r="K12" s="2">
        <v>5</v>
      </c>
      <c r="L12" s="2">
        <v>1</v>
      </c>
      <c r="M12" s="22">
        <v>-2236.1318522376901</v>
      </c>
      <c r="N12" s="2">
        <v>114</v>
      </c>
      <c r="O12" s="23">
        <v>1.49499481694509</v>
      </c>
      <c r="P12" s="23">
        <v>1.7144829312913401</v>
      </c>
      <c r="S12" s="2">
        <v>3</v>
      </c>
      <c r="T12" s="2">
        <v>5</v>
      </c>
      <c r="U12" s="2">
        <v>0</v>
      </c>
      <c r="V12" s="22">
        <v>-2840.5457983719698</v>
      </c>
      <c r="W12" s="2">
        <v>48</v>
      </c>
      <c r="X12" s="23">
        <v>1.5941201977770201</v>
      </c>
      <c r="Y12" s="23">
        <v>1.67617759734209</v>
      </c>
      <c r="Z12" s="2" t="s">
        <v>67</v>
      </c>
      <c r="AA12" s="2">
        <v>3</v>
      </c>
      <c r="AB12" s="2">
        <v>5</v>
      </c>
      <c r="AC12" s="2">
        <v>1</v>
      </c>
      <c r="AD12" s="22">
        <v>-2706.49888586202</v>
      </c>
      <c r="AE12" s="2">
        <v>114</v>
      </c>
      <c r="AF12" s="23">
        <v>1.55656671405189</v>
      </c>
      <c r="AG12" s="23">
        <v>1.7514530380189299</v>
      </c>
      <c r="AJ12" s="2">
        <v>3</v>
      </c>
      <c r="AK12" s="2">
        <v>5</v>
      </c>
      <c r="AL12" s="2">
        <v>0</v>
      </c>
      <c r="AM12" s="22">
        <v>-3361.5215886071101</v>
      </c>
      <c r="AN12" s="2">
        <v>48</v>
      </c>
      <c r="AO12" s="23">
        <v>1.6282338054475201</v>
      </c>
      <c r="AP12" s="23">
        <v>1.7008983163012801</v>
      </c>
      <c r="AQ12" s="2" t="s">
        <v>67</v>
      </c>
      <c r="AR12" s="2">
        <v>3</v>
      </c>
      <c r="AS12" s="2">
        <v>5</v>
      </c>
      <c r="AT12" s="2">
        <v>1</v>
      </c>
      <c r="AU12" s="22">
        <v>-3204.4547431260498</v>
      </c>
      <c r="AV12" s="2">
        <v>114</v>
      </c>
      <c r="AW12" s="23">
        <v>1.58474438544702</v>
      </c>
      <c r="AX12" s="23">
        <v>1.7573225987246901</v>
      </c>
      <c r="BA12" s="2"/>
      <c r="BB12" s="2"/>
      <c r="BC12" s="2"/>
      <c r="BD12" s="22"/>
      <c r="BE12" s="2"/>
      <c r="BF12" s="23"/>
      <c r="BG12" s="23"/>
      <c r="BH12" s="2"/>
      <c r="BI12" s="2"/>
      <c r="BJ12" s="2"/>
      <c r="BK12" s="2"/>
      <c r="BL12" s="22"/>
      <c r="BM12" s="2"/>
      <c r="BN12" s="23"/>
      <c r="BO12" s="23"/>
    </row>
    <row r="13" spans="1:67" x14ac:dyDescent="0.35">
      <c r="B13" s="2">
        <v>3</v>
      </c>
      <c r="C13" s="2">
        <v>6</v>
      </c>
      <c r="D13" s="2">
        <v>0</v>
      </c>
      <c r="E13" s="22">
        <v>-2343.0620671209699</v>
      </c>
      <c r="F13" s="2">
        <v>48</v>
      </c>
      <c r="G13" s="23">
        <v>1.5210318493135899</v>
      </c>
      <c r="H13" s="23">
        <v>1.61344789745938</v>
      </c>
      <c r="I13" s="2" t="s">
        <v>67</v>
      </c>
      <c r="J13" s="2">
        <v>3</v>
      </c>
      <c r="K13" s="2">
        <v>6</v>
      </c>
      <c r="L13" s="2">
        <v>1</v>
      </c>
      <c r="M13" s="22">
        <v>-2242.2085369216102</v>
      </c>
      <c r="N13" s="2">
        <v>114</v>
      </c>
      <c r="O13" s="23">
        <v>1.49886039244377</v>
      </c>
      <c r="P13" s="23">
        <v>1.7183485067900199</v>
      </c>
      <c r="S13" s="2">
        <v>3</v>
      </c>
      <c r="T13" s="2">
        <v>6</v>
      </c>
      <c r="U13" s="2">
        <v>0</v>
      </c>
      <c r="V13" s="22">
        <v>-2822.5990348049099</v>
      </c>
      <c r="W13" s="2">
        <v>48</v>
      </c>
      <c r="X13" s="23">
        <v>1.58421580287247</v>
      </c>
      <c r="Y13" s="23">
        <v>1.66627320243754</v>
      </c>
      <c r="Z13" s="2" t="s">
        <v>67</v>
      </c>
      <c r="AA13" s="2">
        <v>3</v>
      </c>
      <c r="AB13" s="2">
        <v>6</v>
      </c>
      <c r="AC13" s="2">
        <v>1</v>
      </c>
      <c r="AD13" s="22">
        <v>-2713.6822715472399</v>
      </c>
      <c r="AE13" s="2">
        <v>114</v>
      </c>
      <c r="AF13" s="23">
        <v>1.56053105493777</v>
      </c>
      <c r="AG13" s="23">
        <v>1.75541737890481</v>
      </c>
      <c r="AJ13" s="2">
        <v>3</v>
      </c>
      <c r="AK13" s="2">
        <v>6</v>
      </c>
      <c r="AL13" s="2">
        <v>0</v>
      </c>
      <c r="AM13" s="22">
        <v>-3364.7387117512899</v>
      </c>
      <c r="AN13" s="2">
        <v>48</v>
      </c>
      <c r="AO13" s="23">
        <v>1.6297701584294599</v>
      </c>
      <c r="AP13" s="23">
        <v>1.70243466928322</v>
      </c>
      <c r="AQ13" s="2" t="s">
        <v>67</v>
      </c>
      <c r="AR13" s="2">
        <v>3</v>
      </c>
      <c r="AS13" s="2">
        <v>6</v>
      </c>
      <c r="AT13" s="2">
        <v>1</v>
      </c>
      <c r="AU13" s="22">
        <v>-3206.2286405862601</v>
      </c>
      <c r="AV13" s="2">
        <v>114</v>
      </c>
      <c r="AW13" s="23">
        <v>1.5855915189046199</v>
      </c>
      <c r="AX13" s="23">
        <v>1.75816973218229</v>
      </c>
      <c r="BA13" s="2"/>
      <c r="BB13" s="2"/>
      <c r="BC13" s="2"/>
      <c r="BD13" s="22"/>
      <c r="BE13" s="2"/>
      <c r="BF13" s="23"/>
      <c r="BG13" s="23"/>
      <c r="BH13" s="2"/>
      <c r="BI13" s="2"/>
      <c r="BJ13" s="2"/>
      <c r="BK13" s="2"/>
      <c r="BL13" s="22"/>
      <c r="BM13" s="2"/>
      <c r="BN13" s="23"/>
      <c r="BO13" s="23"/>
    </row>
    <row r="14" spans="1:67" x14ac:dyDescent="0.35">
      <c r="B14" s="2">
        <v>3</v>
      </c>
      <c r="C14" s="2">
        <v>7</v>
      </c>
      <c r="D14" s="2">
        <v>0</v>
      </c>
      <c r="E14" s="22">
        <v>-2349.3701510011601</v>
      </c>
      <c r="F14" s="2">
        <v>48</v>
      </c>
      <c r="G14" s="23">
        <v>1.5250446253188099</v>
      </c>
      <c r="H14" s="23">
        <v>1.61746067346459</v>
      </c>
      <c r="I14" s="2" t="s">
        <v>67</v>
      </c>
      <c r="J14" s="2">
        <v>3</v>
      </c>
      <c r="K14" s="2">
        <v>7</v>
      </c>
      <c r="L14" s="2">
        <v>1</v>
      </c>
      <c r="M14" s="22">
        <v>-2241.2795994155799</v>
      </c>
      <c r="N14" s="2">
        <v>114</v>
      </c>
      <c r="O14" s="23">
        <v>1.49826946527709</v>
      </c>
      <c r="P14" s="23">
        <v>1.71775757962333</v>
      </c>
      <c r="S14" s="2">
        <v>3</v>
      </c>
      <c r="T14" s="2">
        <v>7</v>
      </c>
      <c r="U14" s="2">
        <v>0</v>
      </c>
      <c r="V14" s="22">
        <v>-2838.9964106070602</v>
      </c>
      <c r="W14" s="2">
        <v>48</v>
      </c>
      <c r="X14" s="23">
        <v>1.5932651272665901</v>
      </c>
      <c r="Y14" s="23">
        <v>1.6753225268316601</v>
      </c>
      <c r="Z14" s="2" t="s">
        <v>67</v>
      </c>
      <c r="AA14" s="2">
        <v>3</v>
      </c>
      <c r="AB14" s="2">
        <v>7</v>
      </c>
      <c r="AC14" s="2">
        <v>1</v>
      </c>
      <c r="AD14" s="22">
        <v>-2716.8879534462299</v>
      </c>
      <c r="AE14" s="2">
        <v>114</v>
      </c>
      <c r="AF14" s="23">
        <v>1.5623001950586299</v>
      </c>
      <c r="AG14" s="23">
        <v>1.7571865190256699</v>
      </c>
      <c r="AJ14" s="2">
        <v>3</v>
      </c>
      <c r="AK14" s="2">
        <v>7</v>
      </c>
      <c r="AL14" s="2">
        <v>0</v>
      </c>
      <c r="AM14" s="22">
        <v>-3363.0659905583998</v>
      </c>
      <c r="AN14" s="2">
        <v>48</v>
      </c>
      <c r="AO14" s="23">
        <v>1.6289713421959899</v>
      </c>
      <c r="AP14" s="23">
        <v>1.70163585304975</v>
      </c>
      <c r="AQ14" s="2" t="s">
        <v>67</v>
      </c>
      <c r="AR14" s="2">
        <v>3</v>
      </c>
      <c r="AS14" s="2">
        <v>7</v>
      </c>
      <c r="AT14" s="2">
        <v>1</v>
      </c>
      <c r="AU14" s="22">
        <v>-3220.6145001277</v>
      </c>
      <c r="AV14" s="2">
        <v>114</v>
      </c>
      <c r="AW14" s="23">
        <v>1.59246155689002</v>
      </c>
      <c r="AX14" s="23">
        <v>1.7650397701676901</v>
      </c>
      <c r="BA14" s="2"/>
      <c r="BB14" s="2"/>
      <c r="BC14" s="2"/>
      <c r="BD14" s="22"/>
      <c r="BE14" s="2"/>
      <c r="BF14" s="23"/>
      <c r="BG14" s="23"/>
      <c r="BH14" s="2"/>
      <c r="BI14" s="2"/>
      <c r="BJ14" s="2"/>
      <c r="BK14" s="2"/>
      <c r="BL14" s="22"/>
      <c r="BM14" s="2"/>
      <c r="BN14" s="23"/>
      <c r="BO14" s="23"/>
    </row>
    <row r="15" spans="1:67" x14ac:dyDescent="0.35">
      <c r="B15" s="2">
        <v>3</v>
      </c>
      <c r="C15" s="2">
        <v>8</v>
      </c>
      <c r="D15" s="2">
        <v>0</v>
      </c>
      <c r="E15" s="22">
        <v>-2343.5925573167001</v>
      </c>
      <c r="F15" s="2">
        <v>48</v>
      </c>
      <c r="G15" s="23">
        <v>1.5213693112701701</v>
      </c>
      <c r="H15" s="23">
        <v>1.6137853594159499</v>
      </c>
      <c r="I15" s="2" t="s">
        <v>67</v>
      </c>
      <c r="J15" s="2">
        <v>3</v>
      </c>
      <c r="K15" s="2">
        <v>8</v>
      </c>
      <c r="L15" s="2">
        <v>1</v>
      </c>
      <c r="M15" s="22">
        <v>-2228.4966495774902</v>
      </c>
      <c r="N15" s="2">
        <v>114</v>
      </c>
      <c r="O15" s="23">
        <v>1.4901378177973901</v>
      </c>
      <c r="P15" s="23">
        <v>1.70962593214363</v>
      </c>
      <c r="S15" s="2">
        <v>3</v>
      </c>
      <c r="T15" s="2">
        <v>8</v>
      </c>
      <c r="U15" s="2">
        <v>0</v>
      </c>
      <c r="V15" s="22">
        <v>-2835.6027439618201</v>
      </c>
      <c r="W15" s="2">
        <v>48</v>
      </c>
      <c r="X15" s="23">
        <v>1.59139224280453</v>
      </c>
      <c r="Y15" s="23">
        <v>1.6734496423696099</v>
      </c>
      <c r="Z15" s="2" t="s">
        <v>67</v>
      </c>
      <c r="AA15" s="2">
        <v>3</v>
      </c>
      <c r="AB15" s="2">
        <v>8</v>
      </c>
      <c r="AC15" s="2">
        <v>1</v>
      </c>
      <c r="AD15" s="22">
        <v>-2710.0051993655202</v>
      </c>
      <c r="AE15" s="2">
        <v>114</v>
      </c>
      <c r="AF15" s="23">
        <v>1.5585017656542599</v>
      </c>
      <c r="AG15" s="23">
        <v>1.7533880896213101</v>
      </c>
      <c r="AJ15" s="2">
        <v>3</v>
      </c>
      <c r="AK15" s="2">
        <v>8</v>
      </c>
      <c r="AL15" s="2">
        <v>0</v>
      </c>
      <c r="AM15" s="22">
        <v>-3370.3094284405202</v>
      </c>
      <c r="AN15" s="2">
        <v>48</v>
      </c>
      <c r="AO15" s="23">
        <v>1.63243048158573</v>
      </c>
      <c r="AP15" s="23">
        <v>1.70509499243949</v>
      </c>
      <c r="AQ15" s="2" t="s">
        <v>67</v>
      </c>
      <c r="AR15" s="2">
        <v>3</v>
      </c>
      <c r="AS15" s="2">
        <v>8</v>
      </c>
      <c r="AT15" s="2">
        <v>1</v>
      </c>
      <c r="AU15" s="22">
        <v>-3202.35416732365</v>
      </c>
      <c r="AV15" s="2">
        <v>114</v>
      </c>
      <c r="AW15" s="23">
        <v>1.58374124514023</v>
      </c>
      <c r="AX15" s="23">
        <v>1.75631945841791</v>
      </c>
      <c r="BA15" s="2"/>
      <c r="BB15" s="2"/>
      <c r="BC15" s="2"/>
      <c r="BD15" s="22"/>
      <c r="BE15" s="2"/>
      <c r="BF15" s="23"/>
      <c r="BG15" s="23"/>
      <c r="BH15" s="2"/>
      <c r="BI15" s="2"/>
      <c r="BJ15" s="2"/>
      <c r="BK15" s="2"/>
      <c r="BL15" s="22"/>
      <c r="BM15" s="2"/>
      <c r="BN15" s="23"/>
      <c r="BO15" s="23"/>
    </row>
    <row r="16" spans="1:67" x14ac:dyDescent="0.35">
      <c r="B16" s="2">
        <v>4</v>
      </c>
      <c r="C16" s="2">
        <v>0</v>
      </c>
      <c r="D16" s="2">
        <v>0</v>
      </c>
      <c r="E16" s="22">
        <v>-2337.4076600441899</v>
      </c>
      <c r="F16" s="2">
        <v>48</v>
      </c>
      <c r="G16" s="23">
        <v>1.5174348982469399</v>
      </c>
      <c r="H16" s="23">
        <v>1.60985094639273</v>
      </c>
      <c r="I16" s="2" t="s">
        <v>67</v>
      </c>
      <c r="J16" s="2">
        <v>4</v>
      </c>
      <c r="K16" s="2">
        <v>0</v>
      </c>
      <c r="L16" s="2">
        <v>1</v>
      </c>
      <c r="M16" s="22">
        <v>-2211.70110185664</v>
      </c>
      <c r="N16" s="2">
        <v>114</v>
      </c>
      <c r="O16" s="23">
        <v>1.4794536271352701</v>
      </c>
      <c r="P16" s="23">
        <v>1.69894174148151</v>
      </c>
      <c r="S16" s="2">
        <v>4</v>
      </c>
      <c r="T16" s="2">
        <v>0</v>
      </c>
      <c r="U16" s="2">
        <v>0</v>
      </c>
      <c r="V16" s="22">
        <v>-2823.6638280423299</v>
      </c>
      <c r="W16" s="2">
        <v>48</v>
      </c>
      <c r="X16" s="23">
        <v>1.5848034371094599</v>
      </c>
      <c r="Y16" s="23">
        <v>1.6668608366745301</v>
      </c>
      <c r="Z16" s="2" t="s">
        <v>67</v>
      </c>
      <c r="AA16" s="2">
        <v>4</v>
      </c>
      <c r="AB16" s="2">
        <v>0</v>
      </c>
      <c r="AC16" s="2">
        <v>1</v>
      </c>
      <c r="AD16" s="22">
        <v>-2707.0153841865799</v>
      </c>
      <c r="AE16" s="2">
        <v>114</v>
      </c>
      <c r="AF16" s="23">
        <v>1.5568517572773599</v>
      </c>
      <c r="AG16" s="23">
        <v>1.7517380812444101</v>
      </c>
      <c r="AJ16" s="2">
        <v>4</v>
      </c>
      <c r="AK16" s="2">
        <v>0</v>
      </c>
      <c r="AL16" s="2">
        <v>0</v>
      </c>
      <c r="AM16" s="22">
        <v>-3337.53916755706</v>
      </c>
      <c r="AN16" s="2">
        <v>48</v>
      </c>
      <c r="AO16" s="23">
        <v>1.6167808823099601</v>
      </c>
      <c r="AP16" s="23">
        <v>1.6894453931637201</v>
      </c>
      <c r="AQ16" s="2" t="s">
        <v>67</v>
      </c>
      <c r="AR16" s="2">
        <v>4</v>
      </c>
      <c r="AS16" s="2">
        <v>0</v>
      </c>
      <c r="AT16" s="2">
        <v>1</v>
      </c>
      <c r="AU16" s="22">
        <v>-3210.1741392622498</v>
      </c>
      <c r="AV16" s="2">
        <v>114</v>
      </c>
      <c r="AW16" s="23">
        <v>1.5874757112045199</v>
      </c>
      <c r="AX16" s="23">
        <v>1.76005392448219</v>
      </c>
      <c r="BA16" s="2"/>
      <c r="BB16" s="2"/>
      <c r="BC16" s="2"/>
      <c r="BD16" s="22"/>
      <c r="BE16" s="2"/>
      <c r="BF16" s="23"/>
      <c r="BG16" s="23"/>
      <c r="BH16" s="2"/>
      <c r="BI16" s="2"/>
      <c r="BJ16" s="2"/>
      <c r="BK16" s="2"/>
      <c r="BL16" s="22"/>
      <c r="BM16" s="2"/>
      <c r="BN16" s="23"/>
      <c r="BO16" s="23"/>
    </row>
    <row r="17" spans="2:67" x14ac:dyDescent="0.35">
      <c r="B17" s="2">
        <v>4</v>
      </c>
      <c r="C17" s="2">
        <v>2</v>
      </c>
      <c r="D17" s="2">
        <v>0</v>
      </c>
      <c r="E17" s="22">
        <v>-2335.6228118826202</v>
      </c>
      <c r="F17" s="2">
        <v>48</v>
      </c>
      <c r="G17" s="23">
        <v>1.51629949865307</v>
      </c>
      <c r="H17" s="23">
        <v>1.6087155467988501</v>
      </c>
      <c r="I17" s="2" t="s">
        <v>67</v>
      </c>
      <c r="J17" s="2">
        <v>4</v>
      </c>
      <c r="K17" s="2">
        <v>2</v>
      </c>
      <c r="L17" s="2">
        <v>1</v>
      </c>
      <c r="M17" s="22">
        <v>-2209.7821790643702</v>
      </c>
      <c r="N17" s="2">
        <v>114</v>
      </c>
      <c r="O17" s="23">
        <v>1.4782329383361099</v>
      </c>
      <c r="P17" s="23">
        <v>1.6977210526823601</v>
      </c>
      <c r="S17" s="2">
        <v>4</v>
      </c>
      <c r="T17" s="2">
        <v>2</v>
      </c>
      <c r="U17" s="2">
        <v>0</v>
      </c>
      <c r="V17" s="22">
        <v>-2823.6638280429202</v>
      </c>
      <c r="W17" s="2">
        <v>48</v>
      </c>
      <c r="X17" s="23">
        <v>1.5848034371097799</v>
      </c>
      <c r="Y17" s="23">
        <v>1.6668608366748501</v>
      </c>
      <c r="Z17" s="2" t="s">
        <v>67</v>
      </c>
      <c r="AA17" s="2">
        <v>4</v>
      </c>
      <c r="AB17" s="2">
        <v>2</v>
      </c>
      <c r="AC17" s="2">
        <v>1</v>
      </c>
      <c r="AD17" s="22">
        <v>-2705.5828515470098</v>
      </c>
      <c r="AE17" s="2">
        <v>114</v>
      </c>
      <c r="AF17" s="23">
        <v>1.5560611763504499</v>
      </c>
      <c r="AG17" s="23">
        <v>1.7509475003174899</v>
      </c>
      <c r="AJ17" s="2">
        <v>4</v>
      </c>
      <c r="AK17" s="2">
        <v>2</v>
      </c>
      <c r="AL17" s="2">
        <v>0</v>
      </c>
      <c r="AM17" s="22">
        <v>-3337.5384278331599</v>
      </c>
      <c r="AN17" s="2">
        <v>48</v>
      </c>
      <c r="AO17" s="23">
        <v>1.6167805290511701</v>
      </c>
      <c r="AP17" s="23">
        <v>1.6894450399049299</v>
      </c>
      <c r="AQ17" s="2" t="s">
        <v>67</v>
      </c>
      <c r="AR17" s="2">
        <v>4</v>
      </c>
      <c r="AS17" s="2">
        <v>2</v>
      </c>
      <c r="AT17" s="2">
        <v>1</v>
      </c>
      <c r="AU17" s="22">
        <v>-3210.1123440182</v>
      </c>
      <c r="AV17" s="2">
        <v>114</v>
      </c>
      <c r="AW17" s="23">
        <v>1.58744620058176</v>
      </c>
      <c r="AX17" s="23">
        <v>1.7600244138594401</v>
      </c>
      <c r="BA17" s="2"/>
      <c r="BB17" s="2"/>
      <c r="BC17" s="2"/>
      <c r="BD17" s="22"/>
      <c r="BE17" s="2"/>
      <c r="BF17" s="23"/>
      <c r="BG17" s="23"/>
      <c r="BH17" s="2"/>
      <c r="BI17" s="2"/>
      <c r="BJ17" s="2"/>
      <c r="BK17" s="2"/>
      <c r="BL17" s="22"/>
      <c r="BM17" s="2"/>
      <c r="BN17" s="23"/>
      <c r="BO17" s="23"/>
    </row>
    <row r="18" spans="2:67" x14ac:dyDescent="0.35">
      <c r="B18" s="2">
        <v>4</v>
      </c>
      <c r="C18" s="2">
        <v>4</v>
      </c>
      <c r="D18" s="2">
        <v>0</v>
      </c>
      <c r="E18" s="22">
        <v>-2476.2357982685799</v>
      </c>
      <c r="F18" s="2">
        <v>36</v>
      </c>
      <c r="G18" s="23">
        <v>1.59811437548892</v>
      </c>
      <c r="H18" s="23">
        <v>1.66742641159826</v>
      </c>
      <c r="I18" s="2" t="s">
        <v>67</v>
      </c>
      <c r="J18" s="2">
        <v>4</v>
      </c>
      <c r="K18" s="2">
        <v>4</v>
      </c>
      <c r="L18" s="2">
        <v>1</v>
      </c>
      <c r="M18" s="22">
        <v>-2275.3245567713898</v>
      </c>
      <c r="N18" s="2">
        <v>102</v>
      </c>
      <c r="O18" s="23">
        <v>1.5122929750454099</v>
      </c>
      <c r="P18" s="23">
        <v>1.70867707735521</v>
      </c>
      <c r="S18" s="2">
        <v>4</v>
      </c>
      <c r="T18" s="2">
        <v>4</v>
      </c>
      <c r="U18" s="2">
        <v>0</v>
      </c>
      <c r="V18" s="22">
        <v>-3027.7941174667999</v>
      </c>
      <c r="W18" s="2">
        <v>36</v>
      </c>
      <c r="X18" s="23">
        <v>1.6908356056660001</v>
      </c>
      <c r="Y18" s="23">
        <v>1.75237865533981</v>
      </c>
      <c r="Z18" s="2" t="s">
        <v>67</v>
      </c>
      <c r="AA18" s="2">
        <v>4</v>
      </c>
      <c r="AB18" s="2">
        <v>4</v>
      </c>
      <c r="AC18" s="2">
        <v>1</v>
      </c>
      <c r="AD18" s="22">
        <v>-2752.4963265835499</v>
      </c>
      <c r="AE18" s="2">
        <v>102</v>
      </c>
      <c r="AF18" s="23">
        <v>1.57532909855605</v>
      </c>
      <c r="AG18" s="23">
        <v>1.7497010726318201</v>
      </c>
      <c r="AJ18" s="2">
        <v>4</v>
      </c>
      <c r="AK18" s="2">
        <v>4</v>
      </c>
      <c r="AL18" s="2">
        <v>0</v>
      </c>
      <c r="AM18" s="22">
        <v>-3565.5738402019101</v>
      </c>
      <c r="AN18" s="2">
        <v>36</v>
      </c>
      <c r="AO18" s="23">
        <v>1.71994930286624</v>
      </c>
      <c r="AP18" s="23">
        <v>1.7744476860065601</v>
      </c>
      <c r="AQ18" s="2" t="s">
        <v>67</v>
      </c>
      <c r="AR18" s="2">
        <v>4</v>
      </c>
      <c r="AS18" s="2">
        <v>4</v>
      </c>
      <c r="AT18" s="2">
        <v>1</v>
      </c>
      <c r="AU18" s="22">
        <v>-3246.8552944957901</v>
      </c>
      <c r="AV18" s="2">
        <v>102</v>
      </c>
      <c r="AW18" s="23">
        <v>1.5992623182883401</v>
      </c>
      <c r="AX18" s="23">
        <v>1.75367440385258</v>
      </c>
      <c r="BA18" s="2"/>
      <c r="BB18" s="2"/>
      <c r="BC18" s="2"/>
      <c r="BD18" s="22"/>
      <c r="BE18" s="2"/>
      <c r="BF18" s="23"/>
      <c r="BG18" s="23"/>
      <c r="BH18" s="2"/>
      <c r="BI18" s="2"/>
      <c r="BJ18" s="2"/>
      <c r="BK18" s="2"/>
      <c r="BL18" s="22"/>
      <c r="BM18" s="2"/>
      <c r="BN18" s="23"/>
      <c r="BO18" s="23"/>
    </row>
    <row r="19" spans="2:67" x14ac:dyDescent="0.35">
      <c r="B19" s="2">
        <v>4</v>
      </c>
      <c r="C19" s="2">
        <v>5</v>
      </c>
      <c r="D19" s="2">
        <v>0</v>
      </c>
      <c r="E19" s="22">
        <v>-2324.3369470525499</v>
      </c>
      <c r="F19" s="2">
        <v>60</v>
      </c>
      <c r="G19" s="23">
        <v>1.5167537831123099</v>
      </c>
      <c r="H19" s="23">
        <v>1.6322738432945501</v>
      </c>
      <c r="I19" s="2" t="s">
        <v>67</v>
      </c>
      <c r="J19" s="2">
        <v>4</v>
      </c>
      <c r="K19" s="2">
        <v>5</v>
      </c>
      <c r="L19" s="2">
        <v>1</v>
      </c>
      <c r="M19" s="22">
        <v>-2219.7508798301701</v>
      </c>
      <c r="N19" s="2">
        <v>126</v>
      </c>
      <c r="O19" s="23">
        <v>1.4922079388232601</v>
      </c>
      <c r="P19" s="23">
        <v>1.7348000652059601</v>
      </c>
      <c r="S19" s="2">
        <v>4</v>
      </c>
      <c r="T19" s="2">
        <v>5</v>
      </c>
      <c r="U19" s="2">
        <v>0</v>
      </c>
      <c r="V19" s="22">
        <v>-2830.0253788752798</v>
      </c>
      <c r="W19" s="2">
        <v>60</v>
      </c>
      <c r="X19" s="23">
        <v>1.5949367433086501</v>
      </c>
      <c r="Y19" s="23">
        <v>1.6975084927649899</v>
      </c>
      <c r="Z19" s="2" t="s">
        <v>67</v>
      </c>
      <c r="AA19" s="2">
        <v>4</v>
      </c>
      <c r="AB19" s="2">
        <v>5</v>
      </c>
      <c r="AC19" s="2">
        <v>1</v>
      </c>
      <c r="AD19" s="22">
        <v>-2688.64576986986</v>
      </c>
      <c r="AE19" s="2">
        <v>126</v>
      </c>
      <c r="AF19" s="23">
        <v>1.5533365175882199</v>
      </c>
      <c r="AG19" s="23">
        <v>1.76873719144653</v>
      </c>
      <c r="AJ19" s="2">
        <v>4</v>
      </c>
      <c r="AK19" s="2">
        <v>5</v>
      </c>
      <c r="AL19" s="2">
        <v>0</v>
      </c>
      <c r="AM19" s="22">
        <v>-3353.6273773203998</v>
      </c>
      <c r="AN19" s="2">
        <v>60</v>
      </c>
      <c r="AO19" s="23">
        <v>1.6301945450431701</v>
      </c>
      <c r="AP19" s="23">
        <v>1.72102518361037</v>
      </c>
      <c r="AQ19" s="2" t="s">
        <v>67</v>
      </c>
      <c r="AR19" s="2">
        <v>4</v>
      </c>
      <c r="AS19" s="2">
        <v>5</v>
      </c>
      <c r="AT19" s="2">
        <v>1</v>
      </c>
      <c r="AU19" s="22">
        <v>-3212.2737353564498</v>
      </c>
      <c r="AV19" s="2">
        <v>126</v>
      </c>
      <c r="AW19" s="23">
        <v>1.5942090426726101</v>
      </c>
      <c r="AX19" s="23">
        <v>1.7849533836637299</v>
      </c>
      <c r="BA19" s="2"/>
      <c r="BB19" s="2"/>
      <c r="BC19" s="2"/>
      <c r="BD19" s="22"/>
      <c r="BE19" s="2"/>
      <c r="BF19" s="23"/>
      <c r="BG19" s="23"/>
      <c r="BH19" s="2"/>
      <c r="BI19" s="2"/>
      <c r="BJ19" s="2"/>
      <c r="BK19" s="2"/>
      <c r="BL19" s="22"/>
      <c r="BM19" s="2"/>
      <c r="BN19" s="23"/>
      <c r="BO19" s="23"/>
    </row>
    <row r="20" spans="2:67" x14ac:dyDescent="0.35">
      <c r="B20" s="2">
        <v>4</v>
      </c>
      <c r="C20" s="2">
        <v>6</v>
      </c>
      <c r="D20" s="2">
        <v>0</v>
      </c>
      <c r="E20" s="22">
        <v>-2322.68611163069</v>
      </c>
      <c r="F20" s="2">
        <v>60</v>
      </c>
      <c r="G20" s="23">
        <v>1.51570363335286</v>
      </c>
      <c r="H20" s="23">
        <v>1.6312236935350899</v>
      </c>
      <c r="I20" s="2" t="s">
        <v>67</v>
      </c>
      <c r="J20" s="2">
        <v>4</v>
      </c>
      <c r="K20" s="2">
        <v>6</v>
      </c>
      <c r="L20" s="2">
        <v>1</v>
      </c>
      <c r="M20" s="22">
        <v>-2207.4584696836901</v>
      </c>
      <c r="N20" s="2">
        <v>126</v>
      </c>
      <c r="O20" s="23">
        <v>1.4843883394934401</v>
      </c>
      <c r="P20" s="23">
        <v>1.7269804658761401</v>
      </c>
      <c r="S20" s="2">
        <v>4</v>
      </c>
      <c r="T20" s="2">
        <v>6</v>
      </c>
      <c r="U20" s="2">
        <v>0</v>
      </c>
      <c r="V20" s="22">
        <v>-2827.1510291935701</v>
      </c>
      <c r="W20" s="2">
        <v>60</v>
      </c>
      <c r="X20" s="23">
        <v>1.5933504576123501</v>
      </c>
      <c r="Y20" s="23">
        <v>1.6959222070686799</v>
      </c>
      <c r="Z20" s="2" t="s">
        <v>67</v>
      </c>
      <c r="AA20" s="2">
        <v>4</v>
      </c>
      <c r="AB20" s="2">
        <v>6</v>
      </c>
      <c r="AC20" s="2">
        <v>1</v>
      </c>
      <c r="AD20" s="22">
        <v>-2695.0050205076</v>
      </c>
      <c r="AE20" s="2">
        <v>126</v>
      </c>
      <c r="AF20" s="23">
        <v>1.55684603780773</v>
      </c>
      <c r="AG20" s="23">
        <v>1.7722467116660401</v>
      </c>
      <c r="AJ20" s="2">
        <v>4</v>
      </c>
      <c r="AK20" s="2">
        <v>6</v>
      </c>
      <c r="AL20" s="2">
        <v>0</v>
      </c>
      <c r="AM20" s="22">
        <v>-3329.4584687695001</v>
      </c>
      <c r="AN20" s="2">
        <v>60</v>
      </c>
      <c r="AO20" s="23">
        <v>1.61865256388228</v>
      </c>
      <c r="AP20" s="23">
        <v>1.7094832024494799</v>
      </c>
      <c r="AQ20" s="2" t="s">
        <v>67</v>
      </c>
      <c r="AR20" s="2">
        <v>4</v>
      </c>
      <c r="AS20" s="2">
        <v>6</v>
      </c>
      <c r="AT20" s="2">
        <v>1</v>
      </c>
      <c r="AU20" s="22">
        <v>-3182.2028967361198</v>
      </c>
      <c r="AV20" s="2">
        <v>126</v>
      </c>
      <c r="AW20" s="23">
        <v>1.57984856577656</v>
      </c>
      <c r="AX20" s="23">
        <v>1.77059290676768</v>
      </c>
      <c r="BA20" s="2"/>
      <c r="BB20" s="2"/>
      <c r="BC20" s="2"/>
      <c r="BD20" s="22"/>
      <c r="BE20" s="2"/>
      <c r="BF20" s="23"/>
      <c r="BG20" s="23"/>
      <c r="BH20" s="2"/>
      <c r="BI20" s="2"/>
      <c r="BJ20" s="2"/>
      <c r="BK20" s="2"/>
      <c r="BL20" s="22"/>
      <c r="BM20" s="2"/>
      <c r="BN20" s="23"/>
      <c r="BO20" s="23"/>
    </row>
    <row r="21" spans="2:67" x14ac:dyDescent="0.35">
      <c r="B21" s="2">
        <v>4</v>
      </c>
      <c r="C21" s="2">
        <v>7</v>
      </c>
      <c r="D21" s="2">
        <v>0</v>
      </c>
      <c r="E21" s="22">
        <v>-2324.7508122337699</v>
      </c>
      <c r="F21" s="2">
        <v>60</v>
      </c>
      <c r="G21" s="23">
        <v>1.51701705612835</v>
      </c>
      <c r="H21" s="23">
        <v>1.63253711631059</v>
      </c>
      <c r="I21" s="2" t="s">
        <v>67</v>
      </c>
      <c r="J21" s="2">
        <v>4</v>
      </c>
      <c r="K21" s="2">
        <v>7</v>
      </c>
      <c r="L21" s="2">
        <v>1</v>
      </c>
      <c r="M21" s="22">
        <v>-2210.8669863591599</v>
      </c>
      <c r="N21" s="2">
        <v>126</v>
      </c>
      <c r="O21" s="23">
        <v>1.4865566070987</v>
      </c>
      <c r="P21" s="23">
        <v>1.7291487334814</v>
      </c>
      <c r="S21" s="2">
        <v>4</v>
      </c>
      <c r="T21" s="2">
        <v>7</v>
      </c>
      <c r="U21" s="2">
        <v>0</v>
      </c>
      <c r="V21" s="22">
        <v>-2817.0708712866199</v>
      </c>
      <c r="W21" s="2">
        <v>60</v>
      </c>
      <c r="X21" s="23">
        <v>1.5877874565599499</v>
      </c>
      <c r="Y21" s="23">
        <v>1.69035920601628</v>
      </c>
      <c r="Z21" s="2" t="s">
        <v>67</v>
      </c>
      <c r="AA21" s="2">
        <v>4</v>
      </c>
      <c r="AB21" s="2">
        <v>7</v>
      </c>
      <c r="AC21" s="2">
        <v>1</v>
      </c>
      <c r="AD21" s="22">
        <v>-2698.0737810461101</v>
      </c>
      <c r="AE21" s="2">
        <v>126</v>
      </c>
      <c r="AF21" s="23">
        <v>1.5585396142638599</v>
      </c>
      <c r="AG21" s="23">
        <v>1.77394028812217</v>
      </c>
      <c r="AJ21" s="2">
        <v>4</v>
      </c>
      <c r="AK21" s="2">
        <v>7</v>
      </c>
      <c r="AL21" s="2">
        <v>0</v>
      </c>
      <c r="AM21" s="22">
        <v>-3338.7429106736699</v>
      </c>
      <c r="AN21" s="2">
        <v>60</v>
      </c>
      <c r="AO21" s="23">
        <v>1.6230863947820799</v>
      </c>
      <c r="AP21" s="23">
        <v>1.7139170333492799</v>
      </c>
      <c r="AQ21" s="2" t="s">
        <v>67</v>
      </c>
      <c r="AR21" s="2">
        <v>4</v>
      </c>
      <c r="AS21" s="2">
        <v>7</v>
      </c>
      <c r="AT21" s="2">
        <v>1</v>
      </c>
      <c r="AU21" s="22">
        <v>-3203.1394417818801</v>
      </c>
      <c r="AV21" s="2">
        <v>126</v>
      </c>
      <c r="AW21" s="23">
        <v>1.5898469158461701</v>
      </c>
      <c r="AX21" s="23">
        <v>1.7805912568372799</v>
      </c>
      <c r="BA21" s="2"/>
      <c r="BB21" s="2"/>
      <c r="BC21" s="2"/>
      <c r="BD21" s="22"/>
      <c r="BE21" s="2"/>
      <c r="BF21" s="23"/>
      <c r="BG21" s="23"/>
      <c r="BH21" s="2"/>
      <c r="BI21" s="2"/>
      <c r="BJ21" s="2"/>
      <c r="BK21" s="2"/>
      <c r="BL21" s="22"/>
      <c r="BM21" s="2"/>
      <c r="BN21" s="23"/>
      <c r="BO21" s="23"/>
    </row>
    <row r="22" spans="2:67" x14ac:dyDescent="0.35">
      <c r="B22" s="2">
        <v>4</v>
      </c>
      <c r="C22" s="2">
        <v>8</v>
      </c>
      <c r="D22" s="2">
        <v>0</v>
      </c>
      <c r="E22" s="22">
        <v>-2325.5641399410001</v>
      </c>
      <c r="F22" s="2">
        <v>60</v>
      </c>
      <c r="G22" s="23">
        <v>1.51753444016603</v>
      </c>
      <c r="H22" s="23">
        <v>1.6330545003482699</v>
      </c>
      <c r="I22" s="2" t="s">
        <v>67</v>
      </c>
      <c r="J22" s="2">
        <v>4</v>
      </c>
      <c r="K22" s="2">
        <v>8</v>
      </c>
      <c r="L22" s="2">
        <v>1</v>
      </c>
      <c r="M22" s="22">
        <v>-2206.5766022265102</v>
      </c>
      <c r="N22" s="2">
        <v>126</v>
      </c>
      <c r="O22" s="23">
        <v>1.48382735510592</v>
      </c>
      <c r="P22" s="23">
        <v>1.72641948148861</v>
      </c>
      <c r="S22" s="2">
        <v>4</v>
      </c>
      <c r="T22" s="2">
        <v>8</v>
      </c>
      <c r="U22" s="2">
        <v>0</v>
      </c>
      <c r="V22" s="22">
        <v>-2820.16405868928</v>
      </c>
      <c r="W22" s="2">
        <v>60</v>
      </c>
      <c r="X22" s="23">
        <v>1.5894945136254299</v>
      </c>
      <c r="Y22" s="23">
        <v>1.69206626308177</v>
      </c>
      <c r="Z22" s="2" t="s">
        <v>67</v>
      </c>
      <c r="AA22" s="2">
        <v>4</v>
      </c>
      <c r="AB22" s="2">
        <v>8</v>
      </c>
      <c r="AC22" s="2">
        <v>1</v>
      </c>
      <c r="AD22" s="22">
        <v>-2708.9245342505401</v>
      </c>
      <c r="AE22" s="2">
        <v>126</v>
      </c>
      <c r="AF22" s="23">
        <v>1.56452788865924</v>
      </c>
      <c r="AG22" s="23">
        <v>1.7799285625175501</v>
      </c>
      <c r="AJ22" s="2">
        <v>4</v>
      </c>
      <c r="AK22" s="2">
        <v>8</v>
      </c>
      <c r="AL22" s="2">
        <v>0</v>
      </c>
      <c r="AM22" s="22">
        <v>-3336.4360515089902</v>
      </c>
      <c r="AN22" s="2">
        <v>60</v>
      </c>
      <c r="AO22" s="23">
        <v>1.6219847428409699</v>
      </c>
      <c r="AP22" s="23">
        <v>1.7128153814081699</v>
      </c>
      <c r="AQ22" s="2" t="s">
        <v>67</v>
      </c>
      <c r="AR22" s="2">
        <v>4</v>
      </c>
      <c r="AS22" s="2">
        <v>8</v>
      </c>
      <c r="AT22" s="2">
        <v>1</v>
      </c>
      <c r="AU22" s="22">
        <v>-3198.06426638024</v>
      </c>
      <c r="AV22" s="2">
        <v>126</v>
      </c>
      <c r="AW22" s="23">
        <v>1.5874232408692699</v>
      </c>
      <c r="AX22" s="23">
        <v>1.7781675818603799</v>
      </c>
      <c r="BA22" s="2"/>
      <c r="BB22" s="2"/>
      <c r="BC22" s="2"/>
      <c r="BD22" s="22"/>
      <c r="BE22" s="2"/>
      <c r="BF22" s="23"/>
      <c r="BG22" s="23"/>
      <c r="BH22" s="2"/>
      <c r="BI22" s="2"/>
      <c r="BJ22" s="2"/>
      <c r="BK22" s="2"/>
      <c r="BL22" s="22"/>
      <c r="BM22" s="2"/>
      <c r="BN22" s="23"/>
      <c r="BO22" s="23"/>
    </row>
    <row r="23" spans="2:67" x14ac:dyDescent="0.35">
      <c r="B23" s="2">
        <v>5</v>
      </c>
      <c r="C23" s="2">
        <v>0</v>
      </c>
      <c r="D23" s="2">
        <v>0</v>
      </c>
      <c r="E23" s="22">
        <v>-2323.1115885467102</v>
      </c>
      <c r="F23" s="2">
        <v>60</v>
      </c>
      <c r="G23" s="23">
        <v>1.5159742929686499</v>
      </c>
      <c r="H23" s="23">
        <v>1.6314943531508801</v>
      </c>
      <c r="I23" s="2" t="s">
        <v>67</v>
      </c>
      <c r="J23" s="2">
        <v>5</v>
      </c>
      <c r="K23" s="2">
        <v>0</v>
      </c>
      <c r="L23" s="2">
        <v>1</v>
      </c>
      <c r="M23" s="22">
        <v>-2201.6984752394201</v>
      </c>
      <c r="N23" s="2">
        <v>126</v>
      </c>
      <c r="O23" s="23">
        <v>1.48072422089022</v>
      </c>
      <c r="P23" s="23">
        <v>1.7233163472729101</v>
      </c>
      <c r="S23" s="2">
        <v>5</v>
      </c>
      <c r="T23" s="2">
        <v>0</v>
      </c>
      <c r="U23" s="2">
        <v>0</v>
      </c>
      <c r="V23" s="22">
        <v>-2814.5837387350398</v>
      </c>
      <c r="W23" s="2">
        <v>60</v>
      </c>
      <c r="X23" s="23">
        <v>1.5864148668515701</v>
      </c>
      <c r="Y23" s="23">
        <v>1.6889866163079099</v>
      </c>
      <c r="Z23" s="2" t="s">
        <v>67</v>
      </c>
      <c r="AA23" s="2">
        <v>5</v>
      </c>
      <c r="AB23" s="2">
        <v>0</v>
      </c>
      <c r="AC23" s="2">
        <v>1</v>
      </c>
      <c r="AD23" s="22">
        <v>-2694.9219660461199</v>
      </c>
      <c r="AE23" s="2">
        <v>126</v>
      </c>
      <c r="AF23" s="23">
        <v>1.55680020201221</v>
      </c>
      <c r="AG23" s="23">
        <v>1.7722008758705201</v>
      </c>
      <c r="AJ23" s="2">
        <v>5</v>
      </c>
      <c r="AK23" s="2">
        <v>0</v>
      </c>
      <c r="AL23" s="2">
        <v>0</v>
      </c>
      <c r="AM23" s="22">
        <v>-3327.1592516067399</v>
      </c>
      <c r="AN23" s="2">
        <v>60</v>
      </c>
      <c r="AO23" s="23">
        <v>1.6175545614167799</v>
      </c>
      <c r="AP23" s="23">
        <v>1.7083851999839801</v>
      </c>
      <c r="AQ23" s="2" t="s">
        <v>67</v>
      </c>
      <c r="AR23" s="2">
        <v>5</v>
      </c>
      <c r="AS23" s="2">
        <v>0</v>
      </c>
      <c r="AT23" s="2">
        <v>1</v>
      </c>
      <c r="AU23" s="22">
        <v>-3197.10729026954</v>
      </c>
      <c r="AV23" s="2">
        <v>126</v>
      </c>
      <c r="AW23" s="23">
        <v>1.5869662322204099</v>
      </c>
      <c r="AX23" s="23">
        <v>1.7777105732115199</v>
      </c>
      <c r="BA23" s="2"/>
      <c r="BB23" s="2"/>
      <c r="BC23" s="2"/>
      <c r="BD23" s="22"/>
      <c r="BE23" s="2"/>
      <c r="BF23" s="23"/>
      <c r="BG23" s="23"/>
      <c r="BH23" s="2"/>
      <c r="BI23" s="2"/>
      <c r="BJ23" s="2"/>
      <c r="BK23" s="2"/>
      <c r="BL23" s="22"/>
      <c r="BM23" s="2"/>
      <c r="BN23" s="23"/>
      <c r="BO23" s="23"/>
    </row>
    <row r="24" spans="2:67" x14ac:dyDescent="0.35">
      <c r="B24" s="2">
        <v>5</v>
      </c>
      <c r="C24" s="2">
        <v>2</v>
      </c>
      <c r="D24" s="2">
        <v>0</v>
      </c>
      <c r="E24" s="22">
        <v>-2319.6745912597498</v>
      </c>
      <c r="F24" s="2">
        <v>60</v>
      </c>
      <c r="G24" s="23">
        <v>1.5137879079260499</v>
      </c>
      <c r="H24" s="23">
        <v>1.62930796810829</v>
      </c>
      <c r="I24" s="2" t="s">
        <v>67</v>
      </c>
      <c r="J24" s="2">
        <v>5</v>
      </c>
      <c r="K24" s="2">
        <v>2</v>
      </c>
      <c r="L24" s="2">
        <v>1</v>
      </c>
      <c r="M24" s="22">
        <v>-2198.3250441328801</v>
      </c>
      <c r="N24" s="2">
        <v>126</v>
      </c>
      <c r="O24" s="23">
        <v>1.4785782723491601</v>
      </c>
      <c r="P24" s="23">
        <v>1.7211703987318601</v>
      </c>
      <c r="S24" s="2">
        <v>5</v>
      </c>
      <c r="T24" s="2">
        <v>2</v>
      </c>
      <c r="U24" s="2">
        <v>0</v>
      </c>
      <c r="V24" s="22">
        <v>-2814.5839750373498</v>
      </c>
      <c r="W24" s="2">
        <v>60</v>
      </c>
      <c r="X24" s="23">
        <v>1.58641499726123</v>
      </c>
      <c r="Y24" s="23">
        <v>1.6889867467175701</v>
      </c>
      <c r="Z24" s="2" t="s">
        <v>67</v>
      </c>
      <c r="AA24" s="2">
        <v>5</v>
      </c>
      <c r="AB24" s="2">
        <v>2</v>
      </c>
      <c r="AC24" s="2">
        <v>1</v>
      </c>
      <c r="AD24" s="22">
        <v>-2695.34231484976</v>
      </c>
      <c r="AE24" s="2">
        <v>126</v>
      </c>
      <c r="AF24" s="23">
        <v>1.5570321825881701</v>
      </c>
      <c r="AG24" s="23">
        <v>1.77243285644648</v>
      </c>
      <c r="AJ24" s="2">
        <v>5</v>
      </c>
      <c r="AK24" s="2">
        <v>2</v>
      </c>
      <c r="AL24" s="2">
        <v>0</v>
      </c>
      <c r="AM24" s="22">
        <v>-3327.1654671886299</v>
      </c>
      <c r="AN24" s="2">
        <v>60</v>
      </c>
      <c r="AO24" s="23">
        <v>1.6175575296984901</v>
      </c>
      <c r="AP24" s="23">
        <v>1.7083881682656901</v>
      </c>
      <c r="AQ24" s="2" t="s">
        <v>67</v>
      </c>
      <c r="AR24" s="2">
        <v>5</v>
      </c>
      <c r="AS24" s="2">
        <v>2</v>
      </c>
      <c r="AT24" s="2">
        <v>1</v>
      </c>
      <c r="AU24" s="22">
        <v>-3182.5865116852001</v>
      </c>
      <c r="AV24" s="2">
        <v>126</v>
      </c>
      <c r="AW24" s="23">
        <v>1.5800317629824301</v>
      </c>
      <c r="AX24" s="23">
        <v>1.7707761039735399</v>
      </c>
      <c r="BA24" s="2"/>
      <c r="BB24" s="2"/>
      <c r="BC24" s="2"/>
      <c r="BD24" s="22"/>
      <c r="BE24" s="2"/>
      <c r="BF24" s="23"/>
      <c r="BG24" s="23"/>
      <c r="BH24" s="2"/>
      <c r="BI24" s="2"/>
      <c r="BJ24" s="2"/>
      <c r="BK24" s="2"/>
      <c r="BL24" s="22"/>
      <c r="BM24" s="2"/>
      <c r="BN24" s="23"/>
      <c r="BO24" s="23"/>
    </row>
    <row r="25" spans="2:67" x14ac:dyDescent="0.35">
      <c r="B25" s="2">
        <v>5</v>
      </c>
      <c r="C25" s="2">
        <v>4</v>
      </c>
      <c r="D25" s="2">
        <v>0</v>
      </c>
      <c r="E25" s="22">
        <v>-2440.8474769701602</v>
      </c>
      <c r="F25" s="2">
        <v>48</v>
      </c>
      <c r="G25" s="23">
        <v>1.5832363085051899</v>
      </c>
      <c r="H25" s="23">
        <v>1.67565235665098</v>
      </c>
      <c r="I25" s="2" t="s">
        <v>67</v>
      </c>
      <c r="J25" s="2">
        <v>5</v>
      </c>
      <c r="K25" s="2">
        <v>4</v>
      </c>
      <c r="L25" s="2">
        <v>1</v>
      </c>
      <c r="M25" s="22">
        <v>-2250.5416875094802</v>
      </c>
      <c r="N25" s="2">
        <v>114</v>
      </c>
      <c r="O25" s="23">
        <v>1.5041613788228301</v>
      </c>
      <c r="P25" s="23">
        <v>1.72364949316907</v>
      </c>
      <c r="S25" s="2">
        <v>5</v>
      </c>
      <c r="T25" s="2">
        <v>4</v>
      </c>
      <c r="U25" s="2">
        <v>0</v>
      </c>
      <c r="V25" s="22">
        <v>-2981.1115917407901</v>
      </c>
      <c r="W25" s="2">
        <v>48</v>
      </c>
      <c r="X25" s="23">
        <v>1.67169513892979</v>
      </c>
      <c r="Y25" s="23">
        <v>1.75375253849486</v>
      </c>
      <c r="Z25" s="2" t="s">
        <v>67</v>
      </c>
      <c r="AA25" s="2">
        <v>5</v>
      </c>
      <c r="AB25" s="2">
        <v>4</v>
      </c>
      <c r="AC25" s="2">
        <v>1</v>
      </c>
      <c r="AD25" s="22">
        <v>-2721.4621331369799</v>
      </c>
      <c r="AE25" s="2">
        <v>114</v>
      </c>
      <c r="AF25" s="23">
        <v>1.56482457678641</v>
      </c>
      <c r="AG25" s="23">
        <v>1.7597109007534499</v>
      </c>
      <c r="AJ25" s="2">
        <v>5</v>
      </c>
      <c r="AK25" s="2">
        <v>4</v>
      </c>
      <c r="AL25" s="2">
        <v>0</v>
      </c>
      <c r="AM25" s="22">
        <v>-3528.2174891731502</v>
      </c>
      <c r="AN25" s="2">
        <v>48</v>
      </c>
      <c r="AO25" s="23">
        <v>1.70784025270924</v>
      </c>
      <c r="AP25" s="23">
        <v>1.780504763563</v>
      </c>
      <c r="AQ25" s="2" t="s">
        <v>67</v>
      </c>
      <c r="AR25" s="2">
        <v>5</v>
      </c>
      <c r="AS25" s="2">
        <v>4</v>
      </c>
      <c r="AT25" s="2">
        <v>1</v>
      </c>
      <c r="AU25" s="22">
        <v>-3241.24067043175</v>
      </c>
      <c r="AV25" s="2">
        <v>114</v>
      </c>
      <c r="AW25" s="23">
        <v>1.6023116859750499</v>
      </c>
      <c r="AX25" s="23">
        <v>1.77488989925272</v>
      </c>
      <c r="BA25" s="2"/>
      <c r="BB25" s="2"/>
      <c r="BC25" s="2"/>
      <c r="BD25" s="22"/>
      <c r="BE25" s="2"/>
      <c r="BF25" s="23"/>
      <c r="BG25" s="23"/>
      <c r="BH25" s="2"/>
      <c r="BI25" s="2"/>
      <c r="BJ25" s="2"/>
      <c r="BK25" s="2"/>
      <c r="BL25" s="22"/>
      <c r="BM25" s="2"/>
      <c r="BN25" s="23"/>
      <c r="BO25" s="23"/>
    </row>
    <row r="26" spans="2:67" x14ac:dyDescent="0.35">
      <c r="B26" s="2">
        <v>5</v>
      </c>
      <c r="C26" s="2">
        <v>5</v>
      </c>
      <c r="D26" s="2">
        <v>0</v>
      </c>
      <c r="E26" s="22">
        <v>-2303.91144969892</v>
      </c>
      <c r="F26" s="2">
        <v>72</v>
      </c>
      <c r="G26" s="23">
        <v>1.51139405197132</v>
      </c>
      <c r="H26" s="23">
        <v>1.65001812419</v>
      </c>
      <c r="I26" s="2" t="s">
        <v>67</v>
      </c>
      <c r="J26" s="2">
        <v>5</v>
      </c>
      <c r="K26" s="2">
        <v>5</v>
      </c>
      <c r="L26" s="2">
        <v>1</v>
      </c>
      <c r="M26" s="22">
        <v>-2206.92074560323</v>
      </c>
      <c r="N26" s="2">
        <v>138</v>
      </c>
      <c r="O26" s="23">
        <v>1.4916798636152899</v>
      </c>
      <c r="P26" s="23">
        <v>1.75737600203443</v>
      </c>
      <c r="S26" s="2">
        <v>5</v>
      </c>
      <c r="T26" s="2">
        <v>5</v>
      </c>
      <c r="U26" s="2">
        <v>0</v>
      </c>
      <c r="V26" s="22">
        <v>-2818.6951549437799</v>
      </c>
      <c r="W26" s="2">
        <v>72</v>
      </c>
      <c r="X26" s="23">
        <v>1.59530637690054</v>
      </c>
      <c r="Y26" s="23">
        <v>1.7183924762481499</v>
      </c>
      <c r="Z26" s="2" t="s">
        <v>67</v>
      </c>
      <c r="AA26" s="2">
        <v>5</v>
      </c>
      <c r="AB26" s="2">
        <v>5</v>
      </c>
      <c r="AC26" s="2">
        <v>1</v>
      </c>
      <c r="AD26" s="22">
        <v>-2676.4251709581799</v>
      </c>
      <c r="AE26" s="2">
        <v>138</v>
      </c>
      <c r="AF26" s="23">
        <v>1.55321477425948</v>
      </c>
      <c r="AG26" s="23">
        <v>1.7891297980090599</v>
      </c>
      <c r="AJ26" s="2">
        <v>5</v>
      </c>
      <c r="AK26" s="2">
        <v>5</v>
      </c>
      <c r="AL26" s="2">
        <v>0</v>
      </c>
      <c r="AM26" s="22">
        <v>-3324.0557790654998</v>
      </c>
      <c r="AN26" s="2">
        <v>72</v>
      </c>
      <c r="AO26" s="23">
        <v>1.62180314186509</v>
      </c>
      <c r="AP26" s="23">
        <v>1.7307999081457299</v>
      </c>
      <c r="AQ26" s="2" t="s">
        <v>67</v>
      </c>
      <c r="AR26" s="2">
        <v>5</v>
      </c>
      <c r="AS26" s="2">
        <v>5</v>
      </c>
      <c r="AT26" s="2">
        <v>1</v>
      </c>
      <c r="AU26" s="22">
        <v>-3184.58599671822</v>
      </c>
      <c r="AV26" s="2">
        <v>138</v>
      </c>
      <c r="AW26" s="23">
        <v>1.5867172859208301</v>
      </c>
      <c r="AX26" s="23">
        <v>1.79562775462539</v>
      </c>
      <c r="BA26" s="2"/>
      <c r="BB26" s="2"/>
      <c r="BC26" s="2"/>
      <c r="BD26" s="22"/>
      <c r="BE26" s="2"/>
      <c r="BF26" s="23"/>
      <c r="BG26" s="23"/>
      <c r="BH26" s="2"/>
      <c r="BI26" s="2"/>
      <c r="BJ26" s="2"/>
      <c r="BK26" s="2"/>
      <c r="BL26" s="22"/>
      <c r="BM26" s="2"/>
      <c r="BN26" s="23"/>
      <c r="BO26" s="23"/>
    </row>
    <row r="27" spans="2:67" x14ac:dyDescent="0.35">
      <c r="B27" s="2">
        <v>5</v>
      </c>
      <c r="C27" s="2">
        <v>6</v>
      </c>
      <c r="D27" s="2">
        <v>0</v>
      </c>
      <c r="E27" s="22">
        <v>-2305.8839742692098</v>
      </c>
      <c r="F27" s="2">
        <v>72</v>
      </c>
      <c r="G27" s="23">
        <v>1.5126488385936401</v>
      </c>
      <c r="H27" s="23">
        <v>1.6512729108123201</v>
      </c>
      <c r="I27" s="2" t="s">
        <v>67</v>
      </c>
      <c r="J27" s="2">
        <v>5</v>
      </c>
      <c r="K27" s="2">
        <v>6</v>
      </c>
      <c r="L27" s="2">
        <v>1</v>
      </c>
      <c r="M27" s="22">
        <v>-2193.2454029294199</v>
      </c>
      <c r="N27" s="2">
        <v>138</v>
      </c>
      <c r="O27" s="23">
        <v>1.48298053621464</v>
      </c>
      <c r="P27" s="23">
        <v>1.7486766746337801</v>
      </c>
      <c r="S27" s="2">
        <v>5</v>
      </c>
      <c r="T27" s="2">
        <v>6</v>
      </c>
      <c r="U27" s="2">
        <v>0</v>
      </c>
      <c r="V27" s="22">
        <v>-2814.4477776467102</v>
      </c>
      <c r="W27" s="2">
        <v>72</v>
      </c>
      <c r="X27" s="23">
        <v>1.5929623496946499</v>
      </c>
      <c r="Y27" s="23">
        <v>1.7160484490422601</v>
      </c>
      <c r="Z27" s="2" t="s">
        <v>67</v>
      </c>
      <c r="AA27" s="2">
        <v>5</v>
      </c>
      <c r="AB27" s="2">
        <v>6</v>
      </c>
      <c r="AC27" s="2">
        <v>1</v>
      </c>
      <c r="AD27" s="22">
        <v>-2677.02230711025</v>
      </c>
      <c r="AE27" s="2">
        <v>138</v>
      </c>
      <c r="AF27" s="23">
        <v>1.55354431959727</v>
      </c>
      <c r="AG27" s="23">
        <v>1.78945934334685</v>
      </c>
      <c r="AJ27" s="2">
        <v>5</v>
      </c>
      <c r="AK27" s="2">
        <v>6</v>
      </c>
      <c r="AL27" s="2">
        <v>0</v>
      </c>
      <c r="AM27" s="22">
        <v>-3319.2347721524302</v>
      </c>
      <c r="AN27" s="2">
        <v>72</v>
      </c>
      <c r="AO27" s="23">
        <v>1.6195008463001099</v>
      </c>
      <c r="AP27" s="23">
        <v>1.7284976125807501</v>
      </c>
      <c r="AQ27" s="2" t="s">
        <v>67</v>
      </c>
      <c r="AR27" s="2">
        <v>5</v>
      </c>
      <c r="AS27" s="2">
        <v>6</v>
      </c>
      <c r="AT27" s="2">
        <v>1</v>
      </c>
      <c r="AU27" s="22">
        <v>-3166.78591047599</v>
      </c>
      <c r="AV27" s="2">
        <v>138</v>
      </c>
      <c r="AW27" s="23">
        <v>1.5782167671805101</v>
      </c>
      <c r="AX27" s="23">
        <v>1.7871272358850701</v>
      </c>
      <c r="BA27" s="2"/>
      <c r="BB27" s="2"/>
      <c r="BC27" s="2"/>
      <c r="BD27" s="22"/>
      <c r="BE27" s="2"/>
      <c r="BF27" s="23"/>
      <c r="BG27" s="23"/>
      <c r="BH27" s="2"/>
      <c r="BI27" s="2"/>
      <c r="BJ27" s="2"/>
      <c r="BK27" s="2"/>
      <c r="BL27" s="22"/>
      <c r="BM27" s="2"/>
      <c r="BN27" s="23"/>
      <c r="BO27" s="23"/>
    </row>
    <row r="28" spans="2:67" x14ac:dyDescent="0.35">
      <c r="B28" s="2">
        <v>5</v>
      </c>
      <c r="C28" s="2">
        <v>7</v>
      </c>
      <c r="D28" s="2">
        <v>0</v>
      </c>
      <c r="E28" s="22">
        <v>-2317.23451507253</v>
      </c>
      <c r="F28" s="2">
        <v>72</v>
      </c>
      <c r="G28" s="23">
        <v>1.5198692843972801</v>
      </c>
      <c r="H28" s="23">
        <v>1.6584933566159601</v>
      </c>
      <c r="I28" s="2" t="s">
        <v>67</v>
      </c>
      <c r="J28" s="2">
        <v>5</v>
      </c>
      <c r="K28" s="2">
        <v>7</v>
      </c>
      <c r="L28" s="2">
        <v>1</v>
      </c>
      <c r="M28" s="22">
        <v>-2195.8979597000998</v>
      </c>
      <c r="N28" s="2">
        <v>138</v>
      </c>
      <c r="O28" s="23">
        <v>1.4846679132952301</v>
      </c>
      <c r="P28" s="23">
        <v>1.7503640517143699</v>
      </c>
      <c r="S28" s="2">
        <v>5</v>
      </c>
      <c r="T28" s="2">
        <v>7</v>
      </c>
      <c r="U28" s="2">
        <v>0</v>
      </c>
      <c r="V28" s="22">
        <v>-2812.32974485267</v>
      </c>
      <c r="W28" s="2">
        <v>72</v>
      </c>
      <c r="X28" s="23">
        <v>1.5917934574242101</v>
      </c>
      <c r="Y28" s="23">
        <v>1.71487955677182</v>
      </c>
      <c r="Z28" s="2" t="s">
        <v>67</v>
      </c>
      <c r="AA28" s="2">
        <v>5</v>
      </c>
      <c r="AB28" s="2">
        <v>7</v>
      </c>
      <c r="AC28" s="2">
        <v>1</v>
      </c>
      <c r="AD28" s="22">
        <v>-2681.24747864445</v>
      </c>
      <c r="AE28" s="2">
        <v>138</v>
      </c>
      <c r="AF28" s="23">
        <v>1.5558760919671399</v>
      </c>
      <c r="AG28" s="23">
        <v>1.7917911157167199</v>
      </c>
      <c r="AJ28" s="2">
        <v>5</v>
      </c>
      <c r="AK28" s="2">
        <v>7</v>
      </c>
      <c r="AL28" s="2">
        <v>0</v>
      </c>
      <c r="AM28" s="22">
        <v>-3320.1977574040702</v>
      </c>
      <c r="AN28" s="2">
        <v>72</v>
      </c>
      <c r="AO28" s="23">
        <v>1.6199607246437799</v>
      </c>
      <c r="AP28" s="23">
        <v>1.7289574909244101</v>
      </c>
      <c r="AQ28" s="2" t="s">
        <v>67</v>
      </c>
      <c r="AR28" s="2">
        <v>5</v>
      </c>
      <c r="AS28" s="2">
        <v>7</v>
      </c>
      <c r="AT28" s="2">
        <v>1</v>
      </c>
      <c r="AU28" s="22">
        <v>-3183.4550328635301</v>
      </c>
      <c r="AV28" s="2">
        <v>138</v>
      </c>
      <c r="AW28" s="23">
        <v>1.5861771885690199</v>
      </c>
      <c r="AX28" s="23">
        <v>1.7950876572735699</v>
      </c>
      <c r="BA28" s="2"/>
      <c r="BB28" s="2"/>
      <c r="BC28" s="2"/>
      <c r="BD28" s="22"/>
      <c r="BE28" s="2"/>
      <c r="BF28" s="23"/>
      <c r="BG28" s="23"/>
      <c r="BH28" s="2"/>
      <c r="BI28" s="2"/>
      <c r="BJ28" s="2"/>
      <c r="BK28" s="2"/>
      <c r="BL28" s="22"/>
      <c r="BM28" s="2"/>
      <c r="BN28" s="23"/>
      <c r="BO28" s="23"/>
    </row>
    <row r="29" spans="2:67" x14ac:dyDescent="0.35">
      <c r="B29" s="2">
        <v>5</v>
      </c>
      <c r="C29" s="2">
        <v>8</v>
      </c>
      <c r="D29" s="2">
        <v>0</v>
      </c>
      <c r="E29" s="22">
        <v>-2303.86384513853</v>
      </c>
      <c r="F29" s="2">
        <v>72</v>
      </c>
      <c r="G29" s="23">
        <v>1.51136376917209</v>
      </c>
      <c r="H29" s="23">
        <v>1.64998784139077</v>
      </c>
      <c r="I29" s="2" t="s">
        <v>67</v>
      </c>
      <c r="J29" s="2">
        <v>5</v>
      </c>
      <c r="K29" s="2">
        <v>8</v>
      </c>
      <c r="L29" s="2">
        <v>1</v>
      </c>
      <c r="M29" s="22">
        <v>-2205.9689283891298</v>
      </c>
      <c r="N29" s="2">
        <v>138</v>
      </c>
      <c r="O29" s="23">
        <v>1.4910743819269301</v>
      </c>
      <c r="P29" s="23">
        <v>1.75677052034606</v>
      </c>
      <c r="S29" s="2">
        <v>5</v>
      </c>
      <c r="T29" s="2">
        <v>8</v>
      </c>
      <c r="U29" s="2">
        <v>0</v>
      </c>
      <c r="V29" s="22">
        <v>-2805.7010052262299</v>
      </c>
      <c r="W29" s="2">
        <v>72</v>
      </c>
      <c r="X29" s="23">
        <v>1.5881352125972601</v>
      </c>
      <c r="Y29" s="23">
        <v>1.71122131194486</v>
      </c>
      <c r="Z29" s="2" t="s">
        <v>67</v>
      </c>
      <c r="AA29" s="2">
        <v>5</v>
      </c>
      <c r="AB29" s="2">
        <v>8</v>
      </c>
      <c r="AC29" s="2">
        <v>1</v>
      </c>
      <c r="AD29" s="22">
        <v>-2671.3274425426298</v>
      </c>
      <c r="AE29" s="2">
        <v>138</v>
      </c>
      <c r="AF29" s="23">
        <v>1.5504014583568599</v>
      </c>
      <c r="AG29" s="23">
        <v>1.7863164821064399</v>
      </c>
      <c r="AJ29" s="2">
        <v>5</v>
      </c>
      <c r="AK29" s="2">
        <v>8</v>
      </c>
      <c r="AL29" s="2">
        <v>0</v>
      </c>
      <c r="AM29" s="22">
        <v>-3310.33799284722</v>
      </c>
      <c r="AN29" s="2">
        <v>72</v>
      </c>
      <c r="AO29" s="23">
        <v>1.61525214558129</v>
      </c>
      <c r="AP29" s="23">
        <v>1.72424891186193</v>
      </c>
      <c r="AQ29" s="2" t="s">
        <v>67</v>
      </c>
      <c r="AR29" s="2">
        <v>5</v>
      </c>
      <c r="AS29" s="2">
        <v>8</v>
      </c>
      <c r="AT29" s="2">
        <v>1</v>
      </c>
      <c r="AU29" s="22">
        <v>-3161.6136304199599</v>
      </c>
      <c r="AV29" s="2">
        <v>138</v>
      </c>
      <c r="AW29" s="23">
        <v>1.5757467193982599</v>
      </c>
      <c r="AX29" s="23">
        <v>1.7846571881028199</v>
      </c>
      <c r="BA29" s="2"/>
      <c r="BB29" s="2"/>
      <c r="BC29" s="2"/>
      <c r="BD29" s="22"/>
      <c r="BE29" s="2"/>
      <c r="BF29" s="23"/>
      <c r="BG29" s="23"/>
      <c r="BH29" s="2"/>
      <c r="BI29" s="2"/>
      <c r="BJ29" s="2"/>
      <c r="BK29" s="2"/>
      <c r="BL29" s="22"/>
      <c r="BM29" s="2"/>
      <c r="BN29" s="23"/>
      <c r="BO29" s="23"/>
    </row>
    <row r="30" spans="2:67" x14ac:dyDescent="0.35">
      <c r="B30" s="2">
        <v>6</v>
      </c>
      <c r="C30" s="2">
        <v>0</v>
      </c>
      <c r="D30" s="2">
        <v>0</v>
      </c>
      <c r="E30" s="22">
        <v>-2309.0036980466598</v>
      </c>
      <c r="F30" s="2">
        <v>72</v>
      </c>
      <c r="G30" s="23">
        <v>1.5146333957039799</v>
      </c>
      <c r="H30" s="23">
        <v>1.6532574679226599</v>
      </c>
      <c r="I30" s="2" t="s">
        <v>67</v>
      </c>
      <c r="J30" s="2">
        <v>6</v>
      </c>
      <c r="K30" s="2">
        <v>0</v>
      </c>
      <c r="L30" s="2">
        <v>1</v>
      </c>
      <c r="M30" s="22">
        <v>-2195.45854053933</v>
      </c>
      <c r="N30" s="2">
        <v>138</v>
      </c>
      <c r="O30" s="23">
        <v>1.4843883845670001</v>
      </c>
      <c r="P30" s="23">
        <v>1.7500845229861399</v>
      </c>
      <c r="S30" s="2">
        <v>6</v>
      </c>
      <c r="T30" s="2">
        <v>0</v>
      </c>
      <c r="U30" s="2">
        <v>0</v>
      </c>
      <c r="V30" s="22">
        <v>-2806.95018781619</v>
      </c>
      <c r="W30" s="2">
        <v>72</v>
      </c>
      <c r="X30" s="23">
        <v>1.58882460696258</v>
      </c>
      <c r="Y30" s="23">
        <v>1.7119107063101899</v>
      </c>
      <c r="Z30" s="2" t="s">
        <v>67</v>
      </c>
      <c r="AA30" s="2">
        <v>6</v>
      </c>
      <c r="AB30" s="2">
        <v>0</v>
      </c>
      <c r="AC30" s="2">
        <v>1</v>
      </c>
      <c r="AD30" s="22">
        <v>-2692.43806132082</v>
      </c>
      <c r="AE30" s="2">
        <v>138</v>
      </c>
      <c r="AF30" s="23">
        <v>1.5620519102212</v>
      </c>
      <c r="AG30" s="23">
        <v>1.79796693397078</v>
      </c>
      <c r="AJ30" s="2">
        <v>6</v>
      </c>
      <c r="AK30" s="2">
        <v>0</v>
      </c>
      <c r="AL30" s="2">
        <v>0</v>
      </c>
      <c r="AM30" s="22">
        <v>-3314.5056223760598</v>
      </c>
      <c r="AN30" s="2">
        <v>72</v>
      </c>
      <c r="AO30" s="23">
        <v>1.6172424175625899</v>
      </c>
      <c r="AP30" s="23">
        <v>1.7262391838432201</v>
      </c>
      <c r="AQ30" s="2" t="s">
        <v>67</v>
      </c>
      <c r="AR30" s="2">
        <v>6</v>
      </c>
      <c r="AS30" s="2">
        <v>0</v>
      </c>
      <c r="AT30" s="2">
        <v>1</v>
      </c>
      <c r="AU30" s="22">
        <v>-3185.0123866828799</v>
      </c>
      <c r="AV30" s="2">
        <v>138</v>
      </c>
      <c r="AW30" s="23">
        <v>1.58692091054579</v>
      </c>
      <c r="AX30" s="23">
        <v>1.79583137925035</v>
      </c>
      <c r="BA30" s="2"/>
      <c r="BB30" s="2"/>
      <c r="BC30" s="2"/>
      <c r="BD30" s="22"/>
      <c r="BE30" s="2"/>
      <c r="BF30" s="23"/>
      <c r="BG30" s="23"/>
      <c r="BH30" s="2"/>
      <c r="BI30" s="2"/>
      <c r="BJ30" s="2"/>
      <c r="BK30" s="2"/>
      <c r="BL30" s="22"/>
      <c r="BM30" s="2"/>
      <c r="BN30" s="23"/>
      <c r="BO30" s="23"/>
    </row>
    <row r="31" spans="2:67" x14ac:dyDescent="0.35">
      <c r="B31" s="2">
        <v>6</v>
      </c>
      <c r="C31" s="2">
        <v>2</v>
      </c>
      <c r="D31" s="2">
        <v>0</v>
      </c>
      <c r="E31" s="22">
        <v>-2295.5708625232501</v>
      </c>
      <c r="F31" s="2">
        <v>72</v>
      </c>
      <c r="G31" s="23">
        <v>1.50608833493845</v>
      </c>
      <c r="H31" s="23">
        <v>1.64471240715713</v>
      </c>
      <c r="I31" s="2" t="s">
        <v>67</v>
      </c>
      <c r="J31" s="2">
        <v>6</v>
      </c>
      <c r="K31" s="2">
        <v>2</v>
      </c>
      <c r="L31" s="2">
        <v>1</v>
      </c>
      <c r="M31" s="22">
        <v>-2193.3269003321302</v>
      </c>
      <c r="N31" s="2">
        <v>138</v>
      </c>
      <c r="O31" s="23">
        <v>1.48303237934614</v>
      </c>
      <c r="P31" s="23">
        <v>1.74872851776528</v>
      </c>
      <c r="S31" s="2">
        <v>6</v>
      </c>
      <c r="T31" s="2">
        <v>2</v>
      </c>
      <c r="U31" s="2">
        <v>0</v>
      </c>
      <c r="V31" s="22">
        <v>-2808.0143147479598</v>
      </c>
      <c r="W31" s="2">
        <v>72</v>
      </c>
      <c r="X31" s="23">
        <v>1.5894118734812099</v>
      </c>
      <c r="Y31" s="23">
        <v>1.7124979728288201</v>
      </c>
      <c r="Z31" s="2" t="s">
        <v>67</v>
      </c>
      <c r="AA31" s="2">
        <v>6</v>
      </c>
      <c r="AB31" s="2">
        <v>2</v>
      </c>
      <c r="AC31" s="2">
        <v>1</v>
      </c>
      <c r="AD31" s="22">
        <v>-2672.7785128031001</v>
      </c>
      <c r="AE31" s="2">
        <v>138</v>
      </c>
      <c r="AF31" s="23">
        <v>1.5512022697588901</v>
      </c>
      <c r="AG31" s="23">
        <v>1.78711729350847</v>
      </c>
      <c r="AJ31" s="2">
        <v>6</v>
      </c>
      <c r="AK31" s="2">
        <v>2</v>
      </c>
      <c r="AL31" s="2">
        <v>0</v>
      </c>
      <c r="AM31" s="22">
        <v>-3314.4385253411201</v>
      </c>
      <c r="AN31" s="2">
        <v>72</v>
      </c>
      <c r="AO31" s="23">
        <v>1.6172103750435101</v>
      </c>
      <c r="AP31" s="23">
        <v>1.72620714132415</v>
      </c>
      <c r="AQ31" s="2" t="s">
        <v>67</v>
      </c>
      <c r="AR31" s="2">
        <v>6</v>
      </c>
      <c r="AS31" s="2">
        <v>2</v>
      </c>
      <c r="AT31" s="2">
        <v>1</v>
      </c>
      <c r="AU31" s="22">
        <v>-3172.00848224948</v>
      </c>
      <c r="AV31" s="2">
        <v>138</v>
      </c>
      <c r="AW31" s="23">
        <v>1.58071083201981</v>
      </c>
      <c r="AX31" s="23">
        <v>1.78962130072436</v>
      </c>
      <c r="BA31" s="2"/>
      <c r="BB31" s="2"/>
      <c r="BC31" s="2"/>
      <c r="BD31" s="22"/>
      <c r="BE31" s="2"/>
      <c r="BF31" s="23"/>
      <c r="BG31" s="23"/>
      <c r="BH31" s="2"/>
      <c r="BI31" s="2"/>
      <c r="BJ31" s="2"/>
      <c r="BK31" s="2"/>
      <c r="BL31" s="22"/>
      <c r="BM31" s="2"/>
      <c r="BN31" s="23"/>
      <c r="BO31" s="23"/>
    </row>
    <row r="32" spans="2:67" x14ac:dyDescent="0.35">
      <c r="B32" s="2">
        <v>6</v>
      </c>
      <c r="C32" s="2">
        <v>4</v>
      </c>
      <c r="D32" s="2">
        <v>0</v>
      </c>
      <c r="E32" s="22">
        <v>-2419.1901979273498</v>
      </c>
      <c r="F32" s="2">
        <v>60</v>
      </c>
      <c r="G32" s="23">
        <v>1.57709300122605</v>
      </c>
      <c r="H32" s="23">
        <v>1.6926130614082899</v>
      </c>
      <c r="I32" s="2" t="s">
        <v>67</v>
      </c>
      <c r="J32" s="2">
        <v>6</v>
      </c>
      <c r="K32" s="2">
        <v>4</v>
      </c>
      <c r="L32" s="2">
        <v>1</v>
      </c>
      <c r="M32" s="22">
        <v>-2232.6782859985901</v>
      </c>
      <c r="N32" s="2">
        <v>126</v>
      </c>
      <c r="O32" s="23">
        <v>1.5004314796428699</v>
      </c>
      <c r="P32" s="23">
        <v>1.7430236060255599</v>
      </c>
      <c r="S32" s="2">
        <v>6</v>
      </c>
      <c r="T32" s="2">
        <v>4</v>
      </c>
      <c r="U32" s="2">
        <v>0</v>
      </c>
      <c r="V32" s="22">
        <v>-2943.2109394519498</v>
      </c>
      <c r="W32" s="2">
        <v>60</v>
      </c>
      <c r="X32" s="23">
        <v>1.657401180713</v>
      </c>
      <c r="Y32" s="23">
        <v>1.7599729301693401</v>
      </c>
      <c r="Z32" s="2" t="s">
        <v>67</v>
      </c>
      <c r="AA32" s="2">
        <v>6</v>
      </c>
      <c r="AB32" s="2">
        <v>4</v>
      </c>
      <c r="AC32" s="2">
        <v>1</v>
      </c>
      <c r="AD32" s="22">
        <v>-2711.0704403709701</v>
      </c>
      <c r="AE32" s="2">
        <v>126</v>
      </c>
      <c r="AF32" s="23">
        <v>1.5657121635601401</v>
      </c>
      <c r="AG32" s="23">
        <v>1.7811128374184499</v>
      </c>
      <c r="AJ32" s="2">
        <v>6</v>
      </c>
      <c r="AK32" s="2">
        <v>4</v>
      </c>
      <c r="AL32" s="2">
        <v>0</v>
      </c>
      <c r="AM32" s="22">
        <v>-3488.1046850890202</v>
      </c>
      <c r="AN32" s="2">
        <v>60</v>
      </c>
      <c r="AO32" s="23">
        <v>1.6944148448371601</v>
      </c>
      <c r="AP32" s="23">
        <v>1.7852454834043601</v>
      </c>
      <c r="AQ32" s="2" t="s">
        <v>67</v>
      </c>
      <c r="AR32" s="2">
        <v>6</v>
      </c>
      <c r="AS32" s="2">
        <v>4</v>
      </c>
      <c r="AT32" s="2">
        <v>1</v>
      </c>
      <c r="AU32" s="22">
        <v>-3213.31491281017</v>
      </c>
      <c r="AV32" s="2">
        <v>126</v>
      </c>
      <c r="AW32" s="23">
        <v>1.5947062620870001</v>
      </c>
      <c r="AX32" s="23">
        <v>1.7854506030781101</v>
      </c>
      <c r="BA32" s="2"/>
      <c r="BB32" s="2"/>
      <c r="BC32" s="2"/>
      <c r="BD32" s="22"/>
      <c r="BE32" s="2"/>
      <c r="BF32" s="23"/>
      <c r="BG32" s="23"/>
      <c r="BH32" s="2"/>
      <c r="BI32" s="2"/>
      <c r="BJ32" s="2"/>
      <c r="BK32" s="2"/>
      <c r="BL32" s="22"/>
      <c r="BM32" s="2"/>
      <c r="BN32" s="23"/>
      <c r="BO32" s="23"/>
    </row>
    <row r="33" spans="2:67" x14ac:dyDescent="0.35">
      <c r="B33" s="2">
        <v>6</v>
      </c>
      <c r="C33" s="2">
        <v>5</v>
      </c>
      <c r="D33" s="2">
        <v>0</v>
      </c>
      <c r="E33" s="22">
        <v>-2286.4896953587099</v>
      </c>
      <c r="F33" s="2">
        <v>84</v>
      </c>
      <c r="G33" s="23">
        <v>1.50794509882869</v>
      </c>
      <c r="H33" s="23">
        <v>1.6696731830838201</v>
      </c>
      <c r="I33" s="2" t="s">
        <v>67</v>
      </c>
      <c r="J33" s="2">
        <v>6</v>
      </c>
      <c r="K33" s="2">
        <v>5</v>
      </c>
      <c r="L33" s="2">
        <v>1</v>
      </c>
      <c r="M33" s="22">
        <v>-2175.3620997814301</v>
      </c>
      <c r="N33" s="2">
        <v>150</v>
      </c>
      <c r="O33" s="23">
        <v>1.4792379769602</v>
      </c>
      <c r="P33" s="23">
        <v>1.7680381274157899</v>
      </c>
      <c r="S33" s="2">
        <v>6</v>
      </c>
      <c r="T33" s="2">
        <v>5</v>
      </c>
      <c r="U33" s="2">
        <v>0</v>
      </c>
      <c r="V33" s="22">
        <v>-2783.66430196593</v>
      </c>
      <c r="W33" s="2">
        <v>84</v>
      </c>
      <c r="X33" s="23">
        <v>1.58259619313793</v>
      </c>
      <c r="Y33" s="23">
        <v>1.72619664237681</v>
      </c>
      <c r="Z33" s="2" t="s">
        <v>67</v>
      </c>
      <c r="AA33" s="2">
        <v>6</v>
      </c>
      <c r="AB33" s="2">
        <v>5</v>
      </c>
      <c r="AC33" s="2">
        <v>1</v>
      </c>
      <c r="AD33" s="22">
        <v>-2672.9022253174398</v>
      </c>
      <c r="AE33" s="2">
        <v>150</v>
      </c>
      <c r="AF33" s="23">
        <v>1.5578930603297101</v>
      </c>
      <c r="AG33" s="23">
        <v>1.8143224339705599</v>
      </c>
      <c r="AJ33" s="2">
        <v>6</v>
      </c>
      <c r="AK33" s="2">
        <v>5</v>
      </c>
      <c r="AL33" s="2">
        <v>0</v>
      </c>
      <c r="AM33" s="22">
        <v>-3294.17834415383</v>
      </c>
      <c r="AN33" s="2">
        <v>84</v>
      </c>
      <c r="AO33" s="23">
        <v>1.61326568488722</v>
      </c>
      <c r="AP33" s="23">
        <v>1.7404285788812901</v>
      </c>
      <c r="AQ33" s="2" t="s">
        <v>67</v>
      </c>
      <c r="AR33" s="2">
        <v>6</v>
      </c>
      <c r="AS33" s="2">
        <v>5</v>
      </c>
      <c r="AT33" s="2">
        <v>1</v>
      </c>
      <c r="AU33" s="22">
        <v>-3163.6084725802798</v>
      </c>
      <c r="AV33" s="2">
        <v>150</v>
      </c>
      <c r="AW33" s="23">
        <v>1.5824300251099701</v>
      </c>
      <c r="AX33" s="23">
        <v>1.80950662152797</v>
      </c>
      <c r="BA33" s="2"/>
      <c r="BB33" s="2"/>
      <c r="BC33" s="2"/>
      <c r="BD33" s="22"/>
      <c r="BE33" s="2"/>
      <c r="BF33" s="23"/>
      <c r="BG33" s="23"/>
      <c r="BH33" s="2"/>
      <c r="BI33" s="2"/>
      <c r="BJ33" s="2"/>
      <c r="BK33" s="2"/>
      <c r="BL33" s="22"/>
      <c r="BM33" s="2"/>
      <c r="BN33" s="23"/>
      <c r="BO33" s="23"/>
    </row>
    <row r="34" spans="2:67" x14ac:dyDescent="0.35">
      <c r="B34" s="2">
        <v>6</v>
      </c>
      <c r="C34" s="2">
        <v>6</v>
      </c>
      <c r="D34" s="2">
        <v>0</v>
      </c>
      <c r="E34" s="22">
        <v>-2285.7883516492002</v>
      </c>
      <c r="F34" s="2">
        <v>84</v>
      </c>
      <c r="G34" s="23">
        <v>1.5074989514307899</v>
      </c>
      <c r="H34" s="23">
        <v>1.66922703568592</v>
      </c>
      <c r="I34" s="2" t="s">
        <v>67</v>
      </c>
      <c r="J34" s="2">
        <v>6</v>
      </c>
      <c r="K34" s="2">
        <v>6</v>
      </c>
      <c r="L34" s="2">
        <v>1</v>
      </c>
      <c r="M34" s="22">
        <v>-2188.39596267361</v>
      </c>
      <c r="N34" s="2">
        <v>150</v>
      </c>
      <c r="O34" s="23">
        <v>1.48752923834199</v>
      </c>
      <c r="P34" s="23">
        <v>1.77632938879757</v>
      </c>
      <c r="S34" s="2">
        <v>6</v>
      </c>
      <c r="T34" s="2">
        <v>6</v>
      </c>
      <c r="U34" s="2">
        <v>0</v>
      </c>
      <c r="V34" s="22">
        <v>-2795.1418615990801</v>
      </c>
      <c r="W34" s="2">
        <v>84</v>
      </c>
      <c r="X34" s="23">
        <v>1.5889303871959599</v>
      </c>
      <c r="Y34" s="23">
        <v>1.73253083643483</v>
      </c>
      <c r="Z34" s="2" t="s">
        <v>67</v>
      </c>
      <c r="AA34" s="2">
        <v>6</v>
      </c>
      <c r="AB34" s="2">
        <v>6</v>
      </c>
      <c r="AC34" s="2">
        <v>1</v>
      </c>
      <c r="AD34" s="22">
        <v>-2661.389165606</v>
      </c>
      <c r="AE34" s="2">
        <v>150</v>
      </c>
      <c r="AF34" s="23">
        <v>1.551539274617</v>
      </c>
      <c r="AG34" s="23">
        <v>1.8079686482578501</v>
      </c>
      <c r="AJ34" s="2">
        <v>6</v>
      </c>
      <c r="AK34" s="2">
        <v>6</v>
      </c>
      <c r="AL34" s="2">
        <v>0</v>
      </c>
      <c r="AM34" s="22">
        <v>-3302.0119009996301</v>
      </c>
      <c r="AN34" s="2">
        <v>84</v>
      </c>
      <c r="AO34" s="23">
        <v>1.61700663849075</v>
      </c>
      <c r="AP34" s="23">
        <v>1.7441695324848301</v>
      </c>
      <c r="AQ34" s="2" t="s">
        <v>67</v>
      </c>
      <c r="AR34" s="2">
        <v>6</v>
      </c>
      <c r="AS34" s="2">
        <v>6</v>
      </c>
      <c r="AT34" s="2">
        <v>1</v>
      </c>
      <c r="AU34" s="22">
        <v>-3164.9697362494198</v>
      </c>
      <c r="AV34" s="2">
        <v>150</v>
      </c>
      <c r="AW34" s="23">
        <v>1.58308010327097</v>
      </c>
      <c r="AX34" s="23">
        <v>1.81015669968897</v>
      </c>
      <c r="BA34" s="2"/>
      <c r="BB34" s="2"/>
      <c r="BC34" s="2"/>
      <c r="BD34" s="22"/>
      <c r="BE34" s="2"/>
      <c r="BF34" s="23"/>
      <c r="BG34" s="23"/>
      <c r="BH34" s="2"/>
      <c r="BI34" s="2"/>
      <c r="BJ34" s="2"/>
      <c r="BK34" s="2"/>
      <c r="BL34" s="22"/>
      <c r="BM34" s="2"/>
      <c r="BN34" s="23"/>
      <c r="BO34" s="23"/>
    </row>
    <row r="35" spans="2:67" x14ac:dyDescent="0.35">
      <c r="B35" s="2">
        <v>6</v>
      </c>
      <c r="C35" s="2">
        <v>7</v>
      </c>
      <c r="D35" s="2">
        <v>0</v>
      </c>
      <c r="E35" s="22">
        <v>-2280.92756639871</v>
      </c>
      <c r="F35" s="2">
        <v>84</v>
      </c>
      <c r="G35" s="23">
        <v>1.50440684885414</v>
      </c>
      <c r="H35" s="23">
        <v>1.6661349331092701</v>
      </c>
      <c r="I35" s="2" t="s">
        <v>67</v>
      </c>
      <c r="J35" s="2">
        <v>6</v>
      </c>
      <c r="K35" s="2">
        <v>7</v>
      </c>
      <c r="L35" s="2">
        <v>1</v>
      </c>
      <c r="M35" s="22">
        <v>-2192.32277340572</v>
      </c>
      <c r="N35" s="2">
        <v>150</v>
      </c>
      <c r="O35" s="23">
        <v>1.49002720954562</v>
      </c>
      <c r="P35" s="23">
        <v>1.7788273600012099</v>
      </c>
      <c r="S35" s="2">
        <v>6</v>
      </c>
      <c r="T35" s="2">
        <v>7</v>
      </c>
      <c r="U35" s="2">
        <v>0</v>
      </c>
      <c r="V35" s="22">
        <v>-2779.3114499517901</v>
      </c>
      <c r="W35" s="2">
        <v>84</v>
      </c>
      <c r="X35" s="23">
        <v>1.58019395692704</v>
      </c>
      <c r="Y35" s="23">
        <v>1.7237944061659101</v>
      </c>
      <c r="Z35" s="2" t="s">
        <v>67</v>
      </c>
      <c r="AA35" s="2">
        <v>6</v>
      </c>
      <c r="AB35" s="2">
        <v>7</v>
      </c>
      <c r="AC35" s="2">
        <v>1</v>
      </c>
      <c r="AD35" s="22">
        <v>-2661.25585979474</v>
      </c>
      <c r="AE35" s="2">
        <v>150</v>
      </c>
      <c r="AF35" s="23">
        <v>1.55146570628849</v>
      </c>
      <c r="AG35" s="23">
        <v>1.8078950799293401</v>
      </c>
      <c r="AJ35" s="2">
        <v>6</v>
      </c>
      <c r="AK35" s="2">
        <v>7</v>
      </c>
      <c r="AL35" s="2">
        <v>0</v>
      </c>
      <c r="AM35" s="22">
        <v>-3306.9239252624898</v>
      </c>
      <c r="AN35" s="2">
        <v>84</v>
      </c>
      <c r="AO35" s="23">
        <v>1.61935239983882</v>
      </c>
      <c r="AP35" s="23">
        <v>1.7465152938329001</v>
      </c>
      <c r="AQ35" s="2" t="s">
        <v>67</v>
      </c>
      <c r="AR35" s="2">
        <v>6</v>
      </c>
      <c r="AS35" s="2">
        <v>7</v>
      </c>
      <c r="AT35" s="2">
        <v>1</v>
      </c>
      <c r="AU35" s="22">
        <v>-3178.6358300654701</v>
      </c>
      <c r="AV35" s="2">
        <v>150</v>
      </c>
      <c r="AW35" s="23">
        <v>1.5896064135938199</v>
      </c>
      <c r="AX35" s="23">
        <v>1.8166830100118201</v>
      </c>
      <c r="BA35" s="2"/>
      <c r="BB35" s="2"/>
      <c r="BC35" s="2"/>
      <c r="BD35" s="22"/>
      <c r="BE35" s="2"/>
      <c r="BF35" s="23"/>
      <c r="BG35" s="23"/>
      <c r="BH35" s="2"/>
      <c r="BI35" s="2"/>
      <c r="BJ35" s="2"/>
      <c r="BK35" s="2"/>
      <c r="BL35" s="22"/>
      <c r="BM35" s="2"/>
      <c r="BN35" s="23"/>
      <c r="BO35" s="23"/>
    </row>
    <row r="36" spans="2:67" x14ac:dyDescent="0.35">
      <c r="B36" s="2">
        <v>6</v>
      </c>
      <c r="C36" s="2">
        <v>8</v>
      </c>
      <c r="D36" s="2">
        <v>0</v>
      </c>
      <c r="E36" s="22">
        <v>-2276.5094755796699</v>
      </c>
      <c r="F36" s="2">
        <v>84</v>
      </c>
      <c r="G36" s="23">
        <v>1.50159635851124</v>
      </c>
      <c r="H36" s="23">
        <v>1.66332444276637</v>
      </c>
      <c r="I36" s="2" t="s">
        <v>67</v>
      </c>
      <c r="J36" s="2">
        <v>6</v>
      </c>
      <c r="K36" s="2">
        <v>8</v>
      </c>
      <c r="L36" s="2">
        <v>1</v>
      </c>
      <c r="M36" s="22">
        <v>-2175.1082575140599</v>
      </c>
      <c r="N36" s="2">
        <v>150</v>
      </c>
      <c r="O36" s="23">
        <v>1.4790764996908801</v>
      </c>
      <c r="P36" s="23">
        <v>1.76787665014646</v>
      </c>
      <c r="S36" s="2">
        <v>6</v>
      </c>
      <c r="T36" s="2">
        <v>8</v>
      </c>
      <c r="U36" s="2">
        <v>0</v>
      </c>
      <c r="V36" s="22">
        <v>-2790.7248604424799</v>
      </c>
      <c r="W36" s="2">
        <v>84</v>
      </c>
      <c r="X36" s="23">
        <v>1.58649274858857</v>
      </c>
      <c r="Y36" s="23">
        <v>1.7300931978274401</v>
      </c>
      <c r="Z36" s="2" t="s">
        <v>67</v>
      </c>
      <c r="AA36" s="2">
        <v>6</v>
      </c>
      <c r="AB36" s="2">
        <v>8</v>
      </c>
      <c r="AC36" s="2">
        <v>1</v>
      </c>
      <c r="AD36" s="22">
        <v>-2668.0501101413502</v>
      </c>
      <c r="AE36" s="2">
        <v>150</v>
      </c>
      <c r="AF36" s="23">
        <v>1.55521529257249</v>
      </c>
      <c r="AG36" s="23">
        <v>1.8116446662133401</v>
      </c>
      <c r="AJ36" s="2">
        <v>6</v>
      </c>
      <c r="AK36" s="2">
        <v>8</v>
      </c>
      <c r="AL36" s="2">
        <v>0</v>
      </c>
      <c r="AM36" s="22">
        <v>-3303.7496036337702</v>
      </c>
      <c r="AN36" s="2">
        <v>84</v>
      </c>
      <c r="AO36" s="23">
        <v>1.6178364869311199</v>
      </c>
      <c r="AP36" s="23">
        <v>1.7449993809252</v>
      </c>
      <c r="AQ36" s="2" t="s">
        <v>67</v>
      </c>
      <c r="AR36" s="2">
        <v>6</v>
      </c>
      <c r="AS36" s="2">
        <v>8</v>
      </c>
      <c r="AT36" s="2">
        <v>1</v>
      </c>
      <c r="AU36" s="22">
        <v>-3151.31150567243</v>
      </c>
      <c r="AV36" s="2">
        <v>150</v>
      </c>
      <c r="AW36" s="23">
        <v>1.5765575480766201</v>
      </c>
      <c r="AX36" s="23">
        <v>1.80363414449461</v>
      </c>
      <c r="BA36" s="2"/>
      <c r="BB36" s="2"/>
      <c r="BC36" s="2"/>
      <c r="BD36" s="22"/>
      <c r="BE36" s="2"/>
      <c r="BF36" s="23"/>
      <c r="BG36" s="23"/>
      <c r="BH36" s="2"/>
      <c r="BI36" s="2"/>
      <c r="BJ36" s="2"/>
      <c r="BK36" s="2"/>
      <c r="BL36" s="22"/>
      <c r="BM36" s="2"/>
      <c r="BN36" s="23"/>
      <c r="BO36" s="23"/>
    </row>
    <row r="37" spans="2:67" x14ac:dyDescent="0.35">
      <c r="B37" s="2">
        <v>7</v>
      </c>
      <c r="C37" s="2">
        <v>0</v>
      </c>
      <c r="D37" s="2">
        <v>0</v>
      </c>
      <c r="E37" s="22">
        <v>-2297.3826013367002</v>
      </c>
      <c r="F37" s="2">
        <v>84</v>
      </c>
      <c r="G37" s="23">
        <v>1.5148744283312401</v>
      </c>
      <c r="H37" s="23">
        <v>1.6766025125863699</v>
      </c>
      <c r="I37" s="2" t="s">
        <v>67</v>
      </c>
      <c r="J37" s="2">
        <v>7</v>
      </c>
      <c r="K37" s="2">
        <v>0</v>
      </c>
      <c r="L37" s="2">
        <v>1</v>
      </c>
      <c r="M37" s="22">
        <v>-2188.7041932742</v>
      </c>
      <c r="N37" s="2">
        <v>150</v>
      </c>
      <c r="O37" s="23">
        <v>1.48772531378766</v>
      </c>
      <c r="P37" s="23">
        <v>1.77652546424325</v>
      </c>
      <c r="S37" s="2">
        <v>7</v>
      </c>
      <c r="T37" s="2">
        <v>0</v>
      </c>
      <c r="U37" s="2">
        <v>0</v>
      </c>
      <c r="V37" s="22">
        <v>-2798.4780664919199</v>
      </c>
      <c r="W37" s="2">
        <v>84</v>
      </c>
      <c r="X37" s="23">
        <v>1.5907715598741301</v>
      </c>
      <c r="Y37" s="23">
        <v>1.7343720091129999</v>
      </c>
      <c r="Z37" s="2" t="s">
        <v>67</v>
      </c>
      <c r="AA37" s="2">
        <v>7</v>
      </c>
      <c r="AB37" s="2">
        <v>0</v>
      </c>
      <c r="AC37" s="2">
        <v>1</v>
      </c>
      <c r="AD37" s="22">
        <v>-2688.2750800006102</v>
      </c>
      <c r="AE37" s="2">
        <v>150</v>
      </c>
      <c r="AF37" s="23">
        <v>1.5663769757177699</v>
      </c>
      <c r="AG37" s="23">
        <v>1.82280634935862</v>
      </c>
      <c r="AJ37" s="2">
        <v>7</v>
      </c>
      <c r="AK37" s="2">
        <v>0</v>
      </c>
      <c r="AL37" s="2">
        <v>0</v>
      </c>
      <c r="AM37" s="22">
        <v>-3300.5134027253898</v>
      </c>
      <c r="AN37" s="2">
        <v>84</v>
      </c>
      <c r="AO37" s="23">
        <v>1.6162910232690499</v>
      </c>
      <c r="AP37" s="23">
        <v>1.74345391726312</v>
      </c>
      <c r="AQ37" s="2" t="s">
        <v>67</v>
      </c>
      <c r="AR37" s="2">
        <v>7</v>
      </c>
      <c r="AS37" s="2">
        <v>0</v>
      </c>
      <c r="AT37" s="2">
        <v>1</v>
      </c>
      <c r="AU37" s="22">
        <v>-3178.2929770690398</v>
      </c>
      <c r="AV37" s="2">
        <v>150</v>
      </c>
      <c r="AW37" s="23">
        <v>1.58944268245895</v>
      </c>
      <c r="AX37" s="23">
        <v>1.81651927887695</v>
      </c>
      <c r="BA37" s="2"/>
      <c r="BB37" s="2"/>
      <c r="BC37" s="2"/>
      <c r="BD37" s="22"/>
      <c r="BE37" s="2"/>
      <c r="BF37" s="23"/>
      <c r="BG37" s="23"/>
      <c r="BH37" s="2"/>
      <c r="BI37" s="2"/>
      <c r="BJ37" s="2"/>
      <c r="BK37" s="2"/>
      <c r="BL37" s="22"/>
      <c r="BM37" s="2"/>
      <c r="BN37" s="23"/>
      <c r="BO37" s="23"/>
    </row>
    <row r="38" spans="2:67" x14ac:dyDescent="0.35">
      <c r="B38" s="2">
        <v>7</v>
      </c>
      <c r="C38" s="2">
        <v>2</v>
      </c>
      <c r="D38" s="2">
        <v>0</v>
      </c>
      <c r="E38" s="22">
        <v>-2288.8211207068398</v>
      </c>
      <c r="F38" s="2">
        <v>84</v>
      </c>
      <c r="G38" s="23">
        <v>1.5094281938338701</v>
      </c>
      <c r="H38" s="23">
        <v>1.6711562780889999</v>
      </c>
      <c r="I38" s="2" t="s">
        <v>67</v>
      </c>
      <c r="J38" s="2">
        <v>7</v>
      </c>
      <c r="K38" s="2">
        <v>2</v>
      </c>
      <c r="L38" s="2">
        <v>1</v>
      </c>
      <c r="M38" s="22">
        <v>-2192.9957811496902</v>
      </c>
      <c r="N38" s="2">
        <v>150</v>
      </c>
      <c r="O38" s="23">
        <v>1.4904553315201601</v>
      </c>
      <c r="P38" s="23">
        <v>1.77925548197574</v>
      </c>
      <c r="S38" s="2">
        <v>7</v>
      </c>
      <c r="T38" s="2">
        <v>2</v>
      </c>
      <c r="U38" s="2">
        <v>0</v>
      </c>
      <c r="V38" s="22">
        <v>-2777.62211374054</v>
      </c>
      <c r="W38" s="2">
        <v>84</v>
      </c>
      <c r="X38" s="23">
        <v>1.5792616521746901</v>
      </c>
      <c r="Y38" s="23">
        <v>1.7228621014135601</v>
      </c>
      <c r="Z38" s="2" t="s">
        <v>67</v>
      </c>
      <c r="AA38" s="2">
        <v>7</v>
      </c>
      <c r="AB38" s="2">
        <v>2</v>
      </c>
      <c r="AC38" s="2">
        <v>1</v>
      </c>
      <c r="AD38" s="22">
        <v>-2670.5948141828499</v>
      </c>
      <c r="AE38" s="2">
        <v>150</v>
      </c>
      <c r="AF38" s="23">
        <v>1.5566196546263</v>
      </c>
      <c r="AG38" s="23">
        <v>1.8130490282671401</v>
      </c>
      <c r="AJ38" s="2">
        <v>7</v>
      </c>
      <c r="AK38" s="2">
        <v>2</v>
      </c>
      <c r="AL38" s="2">
        <v>0</v>
      </c>
      <c r="AM38" s="22">
        <v>-3297.4269776833498</v>
      </c>
      <c r="AN38" s="2">
        <v>84</v>
      </c>
      <c r="AO38" s="23">
        <v>1.6148170858086699</v>
      </c>
      <c r="AP38" s="23">
        <v>1.74197997980275</v>
      </c>
      <c r="AQ38" s="2" t="s">
        <v>67</v>
      </c>
      <c r="AR38" s="2">
        <v>7</v>
      </c>
      <c r="AS38" s="2">
        <v>2</v>
      </c>
      <c r="AT38" s="2">
        <v>1</v>
      </c>
      <c r="AU38" s="22">
        <v>-3168.7645512005802</v>
      </c>
      <c r="AV38" s="2">
        <v>150</v>
      </c>
      <c r="AW38" s="23">
        <v>1.5848923358169</v>
      </c>
      <c r="AX38" s="23">
        <v>1.81196893223489</v>
      </c>
      <c r="BA38" s="2"/>
      <c r="BB38" s="2"/>
      <c r="BC38" s="2"/>
      <c r="BD38" s="22"/>
      <c r="BE38" s="2"/>
      <c r="BF38" s="23"/>
      <c r="BG38" s="23"/>
      <c r="BH38" s="2"/>
      <c r="BI38" s="2"/>
      <c r="BJ38" s="2"/>
      <c r="BK38" s="2"/>
      <c r="BL38" s="22"/>
      <c r="BM38" s="2"/>
      <c r="BN38" s="23"/>
      <c r="BO38" s="23"/>
    </row>
    <row r="39" spans="2:67" x14ac:dyDescent="0.35">
      <c r="B39" s="2">
        <v>7</v>
      </c>
      <c r="C39" s="2">
        <v>4</v>
      </c>
      <c r="D39" s="2">
        <v>0</v>
      </c>
      <c r="E39" s="22">
        <v>-2392.9448043893099</v>
      </c>
      <c r="F39" s="2">
        <v>72</v>
      </c>
      <c r="G39" s="23">
        <v>1.56803104604918</v>
      </c>
      <c r="H39" s="23">
        <v>1.70665511826786</v>
      </c>
      <c r="I39" s="2" t="s">
        <v>67</v>
      </c>
      <c r="J39" s="2">
        <v>7</v>
      </c>
      <c r="K39" s="2">
        <v>4</v>
      </c>
      <c r="L39" s="2">
        <v>1</v>
      </c>
      <c r="M39" s="22">
        <v>-2216.5542423400698</v>
      </c>
      <c r="N39" s="2">
        <v>138</v>
      </c>
      <c r="O39" s="23">
        <v>1.49780804220106</v>
      </c>
      <c r="P39" s="23">
        <v>1.7635041806202001</v>
      </c>
      <c r="S39" s="2">
        <v>7</v>
      </c>
      <c r="T39" s="2">
        <v>4</v>
      </c>
      <c r="U39" s="2">
        <v>0</v>
      </c>
      <c r="V39" s="22">
        <v>-2913.8769589910698</v>
      </c>
      <c r="W39" s="2">
        <v>72</v>
      </c>
      <c r="X39" s="23">
        <v>1.64783496633061</v>
      </c>
      <c r="Y39" s="23">
        <v>1.7709210656782199</v>
      </c>
      <c r="Z39" s="2" t="s">
        <v>67</v>
      </c>
      <c r="AA39" s="2">
        <v>7</v>
      </c>
      <c r="AB39" s="2">
        <v>4</v>
      </c>
      <c r="AC39" s="2">
        <v>1</v>
      </c>
      <c r="AD39" s="22">
        <v>-2694.9398330437198</v>
      </c>
      <c r="AE39" s="2">
        <v>138</v>
      </c>
      <c r="AF39" s="23">
        <v>1.5634325789424499</v>
      </c>
      <c r="AG39" s="23">
        <v>1.7993476026920301</v>
      </c>
      <c r="AJ39" s="2">
        <v>7</v>
      </c>
      <c r="AK39" s="2">
        <v>4</v>
      </c>
      <c r="AL39" s="2">
        <v>0</v>
      </c>
      <c r="AM39" s="22">
        <v>-3460.0603787622799</v>
      </c>
      <c r="AN39" s="2">
        <v>72</v>
      </c>
      <c r="AO39" s="23">
        <v>1.6867528074318401</v>
      </c>
      <c r="AP39" s="23">
        <v>1.79574957371248</v>
      </c>
      <c r="AQ39" s="2" t="s">
        <v>67</v>
      </c>
      <c r="AR39" s="2">
        <v>7</v>
      </c>
      <c r="AS39" s="2">
        <v>4</v>
      </c>
      <c r="AT39" s="2">
        <v>1</v>
      </c>
      <c r="AU39" s="22">
        <v>-3221.0955475450401</v>
      </c>
      <c r="AV39" s="2">
        <v>138</v>
      </c>
      <c r="AW39" s="23">
        <v>1.6041526015019301</v>
      </c>
      <c r="AX39" s="23">
        <v>1.8130630702064801</v>
      </c>
      <c r="BA39" s="2"/>
      <c r="BB39" s="2"/>
      <c r="BC39" s="2"/>
      <c r="BD39" s="22"/>
      <c r="BE39" s="2"/>
      <c r="BF39" s="23"/>
      <c r="BG39" s="23"/>
      <c r="BH39" s="2"/>
      <c r="BI39" s="2"/>
      <c r="BJ39" s="2"/>
      <c r="BK39" s="2"/>
      <c r="BL39" s="22"/>
      <c r="BM39" s="2"/>
      <c r="BN39" s="23"/>
      <c r="BO39" s="23"/>
    </row>
    <row r="40" spans="2:67" x14ac:dyDescent="0.35">
      <c r="B40" s="2">
        <v>7</v>
      </c>
      <c r="C40" s="2">
        <v>5</v>
      </c>
      <c r="D40" s="2">
        <v>0</v>
      </c>
      <c r="E40" s="22">
        <v>-2284.5675426920502</v>
      </c>
      <c r="F40" s="2">
        <v>96</v>
      </c>
      <c r="G40" s="23">
        <v>1.51435594318833</v>
      </c>
      <c r="H40" s="23">
        <v>1.6991880394798999</v>
      </c>
      <c r="I40" s="2" t="s">
        <v>67</v>
      </c>
      <c r="J40" s="2">
        <v>7</v>
      </c>
      <c r="K40" s="2">
        <v>5</v>
      </c>
      <c r="L40" s="2">
        <v>1</v>
      </c>
      <c r="M40" s="22">
        <v>-2167.8818034977799</v>
      </c>
      <c r="N40" s="2">
        <v>162</v>
      </c>
      <c r="O40" s="23">
        <v>1.48211310655075</v>
      </c>
      <c r="P40" s="23">
        <v>1.79401726904278</v>
      </c>
      <c r="S40" s="2">
        <v>7</v>
      </c>
      <c r="T40" s="2">
        <v>5</v>
      </c>
      <c r="U40" s="2">
        <v>0</v>
      </c>
      <c r="V40" s="22">
        <v>-2771.5047320590302</v>
      </c>
      <c r="W40" s="2">
        <v>96</v>
      </c>
      <c r="X40" s="23">
        <v>1.5825081302754</v>
      </c>
      <c r="Y40" s="23">
        <v>1.74662292940554</v>
      </c>
      <c r="Z40" s="2" t="s">
        <v>67</v>
      </c>
      <c r="AA40" s="2">
        <v>7</v>
      </c>
      <c r="AB40" s="2">
        <v>5</v>
      </c>
      <c r="AC40" s="2">
        <v>1</v>
      </c>
      <c r="AD40" s="22">
        <v>-2653.9405363392498</v>
      </c>
      <c r="AE40" s="2">
        <v>162</v>
      </c>
      <c r="AF40" s="23">
        <v>1.5540510686199001</v>
      </c>
      <c r="AG40" s="23">
        <v>1.83099479215201</v>
      </c>
      <c r="AJ40" s="2">
        <v>7</v>
      </c>
      <c r="AK40" s="2">
        <v>5</v>
      </c>
      <c r="AL40" s="2">
        <v>0</v>
      </c>
      <c r="AM40" s="22">
        <v>-3294.8595918251199</v>
      </c>
      <c r="AN40" s="2">
        <v>96</v>
      </c>
      <c r="AO40" s="23">
        <v>1.6193216770893599</v>
      </c>
      <c r="AP40" s="23">
        <v>1.76465069879688</v>
      </c>
      <c r="AQ40" s="2" t="s">
        <v>67</v>
      </c>
      <c r="AR40" s="2">
        <v>7</v>
      </c>
      <c r="AS40" s="2">
        <v>5</v>
      </c>
      <c r="AT40" s="2">
        <v>1</v>
      </c>
      <c r="AU40" s="22">
        <v>-3138.4645272838002</v>
      </c>
      <c r="AV40" s="2">
        <v>162</v>
      </c>
      <c r="AW40" s="23">
        <v>1.57615306938099</v>
      </c>
      <c r="AX40" s="23">
        <v>1.8213957935124301</v>
      </c>
      <c r="BA40" s="2"/>
      <c r="BB40" s="2"/>
      <c r="BC40" s="2"/>
      <c r="BD40" s="22"/>
      <c r="BE40" s="2"/>
      <c r="BF40" s="23"/>
      <c r="BG40" s="23"/>
      <c r="BH40" s="2"/>
      <c r="BI40" s="2"/>
      <c r="BJ40" s="2"/>
      <c r="BK40" s="2"/>
      <c r="BL40" s="22"/>
      <c r="BM40" s="2"/>
      <c r="BN40" s="23"/>
      <c r="BO40" s="23"/>
    </row>
    <row r="41" spans="2:67" x14ac:dyDescent="0.35">
      <c r="B41" s="2">
        <v>7</v>
      </c>
      <c r="C41" s="2">
        <v>6</v>
      </c>
      <c r="D41" s="2">
        <v>0</v>
      </c>
      <c r="E41" s="22">
        <v>-2280.074550498</v>
      </c>
      <c r="F41" s="2">
        <v>96</v>
      </c>
      <c r="G41" s="23">
        <v>1.5114978056602999</v>
      </c>
      <c r="H41" s="23">
        <v>1.69632990195188</v>
      </c>
      <c r="I41" s="2" t="s">
        <v>67</v>
      </c>
      <c r="J41" s="2">
        <v>7</v>
      </c>
      <c r="K41" s="2">
        <v>6</v>
      </c>
      <c r="L41" s="2">
        <v>1</v>
      </c>
      <c r="M41" s="22">
        <v>-2162.92404135478</v>
      </c>
      <c r="N41" s="2">
        <v>162</v>
      </c>
      <c r="O41" s="23">
        <v>1.4789593138389201</v>
      </c>
      <c r="P41" s="23">
        <v>1.7908634763309501</v>
      </c>
      <c r="S41" s="2">
        <v>7</v>
      </c>
      <c r="T41" s="2">
        <v>6</v>
      </c>
      <c r="U41" s="2">
        <v>0</v>
      </c>
      <c r="V41" s="22">
        <v>-2771.9050160113502</v>
      </c>
      <c r="W41" s="2">
        <v>96</v>
      </c>
      <c r="X41" s="23">
        <v>1.5827290375338601</v>
      </c>
      <c r="Y41" s="23">
        <v>1.746843836664</v>
      </c>
      <c r="Z41" s="2" t="s">
        <v>67</v>
      </c>
      <c r="AA41" s="2">
        <v>7</v>
      </c>
      <c r="AB41" s="2">
        <v>6</v>
      </c>
      <c r="AC41" s="2">
        <v>1</v>
      </c>
      <c r="AD41" s="22">
        <v>-2659.6668745786501</v>
      </c>
      <c r="AE41" s="2">
        <v>162</v>
      </c>
      <c r="AF41" s="23">
        <v>1.5572112994363401</v>
      </c>
      <c r="AG41" s="23">
        <v>1.83415502296846</v>
      </c>
      <c r="AJ41" s="2">
        <v>7</v>
      </c>
      <c r="AK41" s="2">
        <v>6</v>
      </c>
      <c r="AL41" s="2">
        <v>0</v>
      </c>
      <c r="AM41" s="22">
        <v>-3288.2285869637599</v>
      </c>
      <c r="AN41" s="2">
        <v>96</v>
      </c>
      <c r="AO41" s="23">
        <v>1.61615500810113</v>
      </c>
      <c r="AP41" s="23">
        <v>1.76148402980865</v>
      </c>
      <c r="AQ41" s="2" t="s">
        <v>67</v>
      </c>
      <c r="AR41" s="2">
        <v>7</v>
      </c>
      <c r="AS41" s="2">
        <v>6</v>
      </c>
      <c r="AT41" s="2">
        <v>1</v>
      </c>
      <c r="AU41" s="22">
        <v>-3159.0394548681802</v>
      </c>
      <c r="AV41" s="2">
        <v>162</v>
      </c>
      <c r="AW41" s="23">
        <v>1.58597872725319</v>
      </c>
      <c r="AX41" s="23">
        <v>1.8312214513846301</v>
      </c>
      <c r="BA41" s="2"/>
      <c r="BB41" s="2"/>
      <c r="BC41" s="2"/>
      <c r="BD41" s="22"/>
      <c r="BE41" s="2"/>
      <c r="BF41" s="23"/>
      <c r="BG41" s="23"/>
      <c r="BH41" s="2"/>
      <c r="BI41" s="2"/>
      <c r="BJ41" s="2"/>
      <c r="BK41" s="2"/>
      <c r="BL41" s="22"/>
      <c r="BM41" s="2"/>
      <c r="BN41" s="23"/>
      <c r="BO41" s="23"/>
    </row>
    <row r="42" spans="2:67" x14ac:dyDescent="0.35">
      <c r="B42" s="2">
        <v>7</v>
      </c>
      <c r="C42" s="2">
        <v>7</v>
      </c>
      <c r="D42" s="2">
        <v>0</v>
      </c>
      <c r="E42" s="22">
        <v>-2279.9665979524498</v>
      </c>
      <c r="F42" s="2">
        <v>96</v>
      </c>
      <c r="G42" s="23">
        <v>1.51142913355754</v>
      </c>
      <c r="H42" s="23">
        <v>1.69626122984911</v>
      </c>
      <c r="I42" s="2" t="s">
        <v>67</v>
      </c>
      <c r="J42" s="2">
        <v>7</v>
      </c>
      <c r="K42" s="2">
        <v>7</v>
      </c>
      <c r="L42" s="2">
        <v>1</v>
      </c>
      <c r="M42" s="22">
        <v>-2182.1187787443</v>
      </c>
      <c r="N42" s="2">
        <v>162</v>
      </c>
      <c r="O42" s="23">
        <v>1.49116970658034</v>
      </c>
      <c r="P42" s="23">
        <v>1.80307386907238</v>
      </c>
      <c r="S42" s="2">
        <v>7</v>
      </c>
      <c r="T42" s="2">
        <v>7</v>
      </c>
      <c r="U42" s="2">
        <v>0</v>
      </c>
      <c r="V42" s="22">
        <v>-2774.87355651192</v>
      </c>
      <c r="W42" s="2">
        <v>96</v>
      </c>
      <c r="X42" s="23">
        <v>1.58436730491828</v>
      </c>
      <c r="Y42" s="23">
        <v>1.74848210404842</v>
      </c>
      <c r="Z42" s="2" t="s">
        <v>67</v>
      </c>
      <c r="AA42" s="2">
        <v>7</v>
      </c>
      <c r="AB42" s="2">
        <v>7</v>
      </c>
      <c r="AC42" s="2">
        <v>1</v>
      </c>
      <c r="AD42" s="22">
        <v>-2661.1899580867798</v>
      </c>
      <c r="AE42" s="2">
        <v>162</v>
      </c>
      <c r="AF42" s="23">
        <v>1.5580518532487699</v>
      </c>
      <c r="AG42" s="23">
        <v>1.8349955767808901</v>
      </c>
      <c r="AJ42" s="2">
        <v>7</v>
      </c>
      <c r="AK42" s="2">
        <v>7</v>
      </c>
      <c r="AL42" s="2">
        <v>0</v>
      </c>
      <c r="AM42" s="22">
        <v>-3288.8046080051899</v>
      </c>
      <c r="AN42" s="2">
        <v>96</v>
      </c>
      <c r="AO42" s="23">
        <v>1.6164300897827999</v>
      </c>
      <c r="AP42" s="23">
        <v>1.7617591114903199</v>
      </c>
      <c r="AQ42" s="2" t="s">
        <v>67</v>
      </c>
      <c r="AR42" s="2">
        <v>7</v>
      </c>
      <c r="AS42" s="2">
        <v>7</v>
      </c>
      <c r="AT42" s="2">
        <v>1</v>
      </c>
      <c r="AU42" s="22">
        <v>-3152.8364941342902</v>
      </c>
      <c r="AV42" s="2">
        <v>162</v>
      </c>
      <c r="AW42" s="23">
        <v>1.5830164728435001</v>
      </c>
      <c r="AX42" s="23">
        <v>1.82825919697493</v>
      </c>
      <c r="BA42" s="2"/>
      <c r="BB42" s="2"/>
      <c r="BC42" s="2"/>
      <c r="BD42" s="22"/>
      <c r="BE42" s="2"/>
      <c r="BF42" s="23"/>
      <c r="BG42" s="23"/>
      <c r="BH42" s="2"/>
      <c r="BI42" s="2"/>
      <c r="BJ42" s="2"/>
      <c r="BK42" s="2"/>
      <c r="BL42" s="22"/>
      <c r="BM42" s="2"/>
      <c r="BN42" s="23"/>
      <c r="BO42" s="23"/>
    </row>
    <row r="43" spans="2:67" x14ac:dyDescent="0.35">
      <c r="B43" s="2" t="s">
        <v>67</v>
      </c>
      <c r="C43" s="2" t="s">
        <v>67</v>
      </c>
      <c r="D43" s="2" t="s">
        <v>67</v>
      </c>
      <c r="E43" s="22" t="s">
        <v>67</v>
      </c>
      <c r="F43" s="2" t="s">
        <v>67</v>
      </c>
      <c r="G43" s="23" t="s">
        <v>67</v>
      </c>
      <c r="H43" s="23" t="s">
        <v>67</v>
      </c>
      <c r="I43" s="2" t="s">
        <v>67</v>
      </c>
      <c r="J43" s="2">
        <v>7</v>
      </c>
      <c r="K43" s="2">
        <v>8</v>
      </c>
      <c r="L43" s="2">
        <v>1</v>
      </c>
      <c r="M43" s="22">
        <v>-2176.3111113294799</v>
      </c>
      <c r="N43" s="2">
        <v>162</v>
      </c>
      <c r="O43" s="23">
        <v>1.48747526165997</v>
      </c>
      <c r="P43" s="23">
        <v>1.79937942415201</v>
      </c>
      <c r="S43" s="2">
        <v>7</v>
      </c>
      <c r="T43" s="2">
        <v>8</v>
      </c>
      <c r="U43" s="2">
        <v>0</v>
      </c>
      <c r="V43" s="22">
        <v>-2766.9899077391701</v>
      </c>
      <c r="W43" s="2">
        <v>96</v>
      </c>
      <c r="X43" s="23">
        <v>1.5800165053748201</v>
      </c>
      <c r="Y43" s="23">
        <v>1.74413130450496</v>
      </c>
      <c r="Z43" s="2" t="s">
        <v>67</v>
      </c>
      <c r="AA43" s="2">
        <v>7</v>
      </c>
      <c r="AB43" s="2">
        <v>8</v>
      </c>
      <c r="AC43" s="2">
        <v>1</v>
      </c>
      <c r="AD43" s="22">
        <v>-2639.3258248961301</v>
      </c>
      <c r="AE43" s="2">
        <v>162</v>
      </c>
      <c r="AF43" s="23">
        <v>1.54598555457844</v>
      </c>
      <c r="AG43" s="23">
        <v>1.8229292781105499</v>
      </c>
      <c r="AJ43" s="2">
        <v>7</v>
      </c>
      <c r="AK43" s="2">
        <v>8</v>
      </c>
      <c r="AL43" s="2">
        <v>0</v>
      </c>
      <c r="AM43" s="22">
        <v>-3297.2281489025499</v>
      </c>
      <c r="AN43" s="2">
        <v>96</v>
      </c>
      <c r="AO43" s="23">
        <v>1.6204527931721799</v>
      </c>
      <c r="AP43" s="23">
        <v>1.7657818148797</v>
      </c>
      <c r="AQ43" s="2" t="s">
        <v>67</v>
      </c>
      <c r="AR43" s="2">
        <v>7</v>
      </c>
      <c r="AS43" s="2">
        <v>8</v>
      </c>
      <c r="AT43" s="2">
        <v>1</v>
      </c>
      <c r="AU43" s="22">
        <v>-3140.7725338801802</v>
      </c>
      <c r="AV43" s="2">
        <v>162</v>
      </c>
      <c r="AW43" s="23">
        <v>1.57725526928375</v>
      </c>
      <c r="AX43" s="23">
        <v>1.8224979934151899</v>
      </c>
      <c r="BA43" s="2"/>
      <c r="BB43" s="2"/>
      <c r="BC43" s="2"/>
      <c r="BD43" s="22"/>
      <c r="BE43" s="2"/>
      <c r="BF43" s="23"/>
      <c r="BG43" s="23"/>
      <c r="BH43" s="2"/>
      <c r="BI43" s="2"/>
      <c r="BJ43" s="2"/>
      <c r="BK43" s="2"/>
      <c r="BL43" s="22"/>
      <c r="BM43" s="2"/>
      <c r="BN43" s="23"/>
      <c r="BO43" s="23"/>
    </row>
    <row r="44" spans="2:67" x14ac:dyDescent="0.35">
      <c r="B44" s="2">
        <v>8</v>
      </c>
      <c r="C44" s="2">
        <v>0</v>
      </c>
      <c r="D44" s="2">
        <v>0</v>
      </c>
      <c r="E44" s="22">
        <v>-2292.6027660577201</v>
      </c>
      <c r="F44" s="2">
        <v>96</v>
      </c>
      <c r="G44" s="23">
        <v>1.5194674084336699</v>
      </c>
      <c r="H44" s="23">
        <v>1.7042995047252401</v>
      </c>
      <c r="I44" s="2" t="s">
        <v>67</v>
      </c>
      <c r="J44" s="2">
        <v>8</v>
      </c>
      <c r="K44" s="2">
        <v>0</v>
      </c>
      <c r="L44" s="2">
        <v>1</v>
      </c>
      <c r="M44" s="22">
        <v>-2184.95632651713</v>
      </c>
      <c r="N44" s="2">
        <v>162</v>
      </c>
      <c r="O44" s="23">
        <v>1.4929747624154801</v>
      </c>
      <c r="P44" s="23">
        <v>1.8048789249075099</v>
      </c>
      <c r="S44" s="2">
        <v>8</v>
      </c>
      <c r="T44" s="2">
        <v>0</v>
      </c>
      <c r="U44" s="2">
        <v>0</v>
      </c>
      <c r="V44" s="22">
        <v>-2797.0012754366198</v>
      </c>
      <c r="W44" s="2">
        <v>96</v>
      </c>
      <c r="X44" s="23">
        <v>1.5965790703292599</v>
      </c>
      <c r="Y44" s="23">
        <v>1.7606938694594001</v>
      </c>
      <c r="Z44" s="2" t="s">
        <v>67</v>
      </c>
      <c r="AA44" s="2">
        <v>8</v>
      </c>
      <c r="AB44" s="2">
        <v>0</v>
      </c>
      <c r="AC44" s="2">
        <v>1</v>
      </c>
      <c r="AD44" s="22">
        <v>-2684.4903692341099</v>
      </c>
      <c r="AE44" s="2">
        <v>162</v>
      </c>
      <c r="AF44" s="23">
        <v>1.57091079979807</v>
      </c>
      <c r="AG44" s="23">
        <v>1.84785452333019</v>
      </c>
      <c r="AJ44" s="2">
        <v>8</v>
      </c>
      <c r="AK44" s="2">
        <v>0</v>
      </c>
      <c r="AL44" s="2">
        <v>0</v>
      </c>
      <c r="AM44" s="22">
        <v>-3297.6665655823999</v>
      </c>
      <c r="AN44" s="2">
        <v>96</v>
      </c>
      <c r="AO44" s="23">
        <v>1.6206621612141401</v>
      </c>
      <c r="AP44" s="23">
        <v>1.7659911829216499</v>
      </c>
      <c r="AQ44" s="2" t="s">
        <v>67</v>
      </c>
      <c r="AR44" s="2">
        <v>8</v>
      </c>
      <c r="AS44" s="2">
        <v>0</v>
      </c>
      <c r="AT44" s="2">
        <v>1</v>
      </c>
      <c r="AU44" s="22">
        <v>-3175.83099229051</v>
      </c>
      <c r="AV44" s="2">
        <v>162</v>
      </c>
      <c r="AW44" s="23">
        <v>1.5939976085437</v>
      </c>
      <c r="AX44" s="23">
        <v>1.8392403326751401</v>
      </c>
      <c r="BA44" s="2"/>
      <c r="BB44" s="2"/>
      <c r="BC44" s="2"/>
      <c r="BD44" s="22"/>
      <c r="BE44" s="2"/>
      <c r="BF44" s="23"/>
      <c r="BG44" s="23"/>
      <c r="BH44" s="2"/>
      <c r="BI44" s="2"/>
      <c r="BJ44" s="2"/>
      <c r="BK44" s="2"/>
      <c r="BL44" s="22"/>
      <c r="BM44" s="2"/>
      <c r="BN44" s="23"/>
      <c r="BO44" s="23"/>
    </row>
    <row r="45" spans="2:67" x14ac:dyDescent="0.35">
      <c r="B45" s="2">
        <v>8</v>
      </c>
      <c r="C45" s="2">
        <v>2</v>
      </c>
      <c r="D45" s="2">
        <v>0</v>
      </c>
      <c r="E45" s="22">
        <v>-2280.5961184265202</v>
      </c>
      <c r="F45" s="2">
        <v>96</v>
      </c>
      <c r="G45" s="23">
        <v>1.51182959187438</v>
      </c>
      <c r="H45" s="23">
        <v>1.69666168816595</v>
      </c>
      <c r="I45" s="2" t="s">
        <v>67</v>
      </c>
      <c r="J45" s="2">
        <v>8</v>
      </c>
      <c r="K45" s="2">
        <v>2</v>
      </c>
      <c r="L45" s="2">
        <v>1</v>
      </c>
      <c r="M45" s="22">
        <v>-2179.2023487446299</v>
      </c>
      <c r="N45" s="2">
        <v>162</v>
      </c>
      <c r="O45" s="23">
        <v>1.4893144712116</v>
      </c>
      <c r="P45" s="23">
        <v>1.80121863370363</v>
      </c>
      <c r="S45" s="2">
        <v>8</v>
      </c>
      <c r="T45" s="2">
        <v>2</v>
      </c>
      <c r="U45" s="2">
        <v>0</v>
      </c>
      <c r="V45" s="22">
        <v>-2775.81254378942</v>
      </c>
      <c r="W45" s="2">
        <v>96</v>
      </c>
      <c r="X45" s="23">
        <v>1.58488550981756</v>
      </c>
      <c r="Y45" s="23">
        <v>1.74900030894771</v>
      </c>
      <c r="Z45" s="2" t="s">
        <v>67</v>
      </c>
      <c r="AA45" s="2">
        <v>8</v>
      </c>
      <c r="AB45" s="2">
        <v>2</v>
      </c>
      <c r="AC45" s="2">
        <v>1</v>
      </c>
      <c r="AD45" s="22">
        <v>-2656.3548779022399</v>
      </c>
      <c r="AE45" s="2">
        <v>162</v>
      </c>
      <c r="AF45" s="23">
        <v>1.5553834867010099</v>
      </c>
      <c r="AG45" s="23">
        <v>1.8323272102331301</v>
      </c>
      <c r="AJ45" s="2">
        <v>8</v>
      </c>
      <c r="AK45" s="2">
        <v>2</v>
      </c>
      <c r="AL45" s="2">
        <v>0</v>
      </c>
      <c r="AM45" s="22">
        <v>-3288.9866693018298</v>
      </c>
      <c r="AN45" s="2">
        <v>96</v>
      </c>
      <c r="AO45" s="23">
        <v>1.6165170340505399</v>
      </c>
      <c r="AP45" s="23">
        <v>1.76184605575806</v>
      </c>
      <c r="AQ45" s="2" t="s">
        <v>67</v>
      </c>
      <c r="AR45" s="2">
        <v>8</v>
      </c>
      <c r="AS45" s="2">
        <v>2</v>
      </c>
      <c r="AT45" s="2">
        <v>1</v>
      </c>
      <c r="AU45" s="22">
        <v>-3160.8242499069402</v>
      </c>
      <c r="AV45" s="2">
        <v>162</v>
      </c>
      <c r="AW45" s="23">
        <v>1.5868310649030299</v>
      </c>
      <c r="AX45" s="23">
        <v>1.8320737890344601</v>
      </c>
      <c r="BA45" s="2"/>
      <c r="BB45" s="2"/>
      <c r="BC45" s="2"/>
      <c r="BD45" s="22"/>
      <c r="BE45" s="2"/>
      <c r="BF45" s="23"/>
      <c r="BG45" s="23"/>
      <c r="BH45" s="2"/>
      <c r="BI45" s="2"/>
      <c r="BJ45" s="2"/>
      <c r="BK45" s="2"/>
      <c r="BL45" s="22"/>
      <c r="BM45" s="2"/>
      <c r="BN45" s="23"/>
      <c r="BO45" s="23"/>
    </row>
    <row r="46" spans="2:67" x14ac:dyDescent="0.35">
      <c r="B46" s="2">
        <v>8</v>
      </c>
      <c r="C46" s="2">
        <v>4</v>
      </c>
      <c r="D46" s="2">
        <v>0</v>
      </c>
      <c r="E46" s="22">
        <v>-2377.17611758673</v>
      </c>
      <c r="F46" s="2">
        <v>84</v>
      </c>
      <c r="G46" s="23">
        <v>1.56563366258698</v>
      </c>
      <c r="H46" s="23">
        <v>1.7273617468421101</v>
      </c>
      <c r="I46" s="2" t="s">
        <v>67</v>
      </c>
      <c r="J46" s="2">
        <v>8</v>
      </c>
      <c r="K46" s="2">
        <v>4</v>
      </c>
      <c r="L46" s="2">
        <v>1</v>
      </c>
      <c r="M46" s="22">
        <v>-2209.3004172976498</v>
      </c>
      <c r="N46" s="2">
        <v>150</v>
      </c>
      <c r="O46" s="23">
        <v>1.5008272374667</v>
      </c>
      <c r="P46" s="23">
        <v>1.7896273879222899</v>
      </c>
      <c r="S46" s="2">
        <v>8</v>
      </c>
      <c r="T46" s="2">
        <v>4</v>
      </c>
      <c r="U46" s="2">
        <v>0</v>
      </c>
      <c r="V46" s="22">
        <v>-2899.1124361228299</v>
      </c>
      <c r="W46" s="2">
        <v>84</v>
      </c>
      <c r="X46" s="23">
        <v>1.64630929145852</v>
      </c>
      <c r="Y46" s="23">
        <v>1.7899097406973901</v>
      </c>
      <c r="Z46" s="2" t="s">
        <v>67</v>
      </c>
      <c r="AA46" s="2">
        <v>8</v>
      </c>
      <c r="AB46" s="2">
        <v>4</v>
      </c>
      <c r="AC46" s="2">
        <v>1</v>
      </c>
      <c r="AD46" s="22">
        <v>-2698.7605281555602</v>
      </c>
      <c r="AE46" s="2">
        <v>150</v>
      </c>
      <c r="AF46" s="23">
        <v>1.57216364688497</v>
      </c>
      <c r="AG46" s="23">
        <v>1.8285930205258101</v>
      </c>
      <c r="AJ46" s="2">
        <v>8</v>
      </c>
      <c r="AK46" s="2">
        <v>4</v>
      </c>
      <c r="AL46" s="2">
        <v>0</v>
      </c>
      <c r="AM46" s="22">
        <v>-3427.3438894552501</v>
      </c>
      <c r="AN46" s="2">
        <v>84</v>
      </c>
      <c r="AO46" s="23">
        <v>1.6768595460626801</v>
      </c>
      <c r="AP46" s="23">
        <v>1.8040224400567499</v>
      </c>
      <c r="AQ46" s="2" t="s">
        <v>67</v>
      </c>
      <c r="AR46" s="2">
        <v>8</v>
      </c>
      <c r="AS46" s="2">
        <v>4</v>
      </c>
      <c r="AT46" s="2">
        <v>1</v>
      </c>
      <c r="AU46" s="22">
        <v>-3186.3344281999498</v>
      </c>
      <c r="AV46" s="2">
        <v>150</v>
      </c>
      <c r="AW46" s="23">
        <v>1.5932829170009299</v>
      </c>
      <c r="AX46" s="23">
        <v>1.8203595134189201</v>
      </c>
      <c r="BA46" s="2"/>
      <c r="BB46" s="2"/>
      <c r="BC46" s="2"/>
      <c r="BD46" s="22"/>
      <c r="BE46" s="2"/>
      <c r="BF46" s="23"/>
      <c r="BG46" s="23"/>
      <c r="BH46" s="2"/>
      <c r="BI46" s="2"/>
      <c r="BJ46" s="2"/>
      <c r="BK46" s="2"/>
      <c r="BL46" s="22"/>
      <c r="BM46" s="2"/>
      <c r="BN46" s="23"/>
      <c r="BO46" s="23"/>
    </row>
    <row r="47" spans="2:67" x14ac:dyDescent="0.35">
      <c r="B47" s="2">
        <v>8</v>
      </c>
      <c r="C47" s="2">
        <v>5</v>
      </c>
      <c r="D47" s="2">
        <v>0</v>
      </c>
      <c r="E47" s="22">
        <v>-2267.43387968152</v>
      </c>
      <c r="F47" s="2">
        <v>108</v>
      </c>
      <c r="G47" s="23">
        <v>1.5110902542503299</v>
      </c>
      <c r="H47" s="23">
        <v>1.71902636257835</v>
      </c>
      <c r="I47" s="2" t="s">
        <v>67</v>
      </c>
      <c r="J47" s="2">
        <v>8</v>
      </c>
      <c r="K47" s="2">
        <v>5</v>
      </c>
      <c r="L47" s="2">
        <v>1</v>
      </c>
      <c r="M47" s="22">
        <v>-2154.4171874943299</v>
      </c>
      <c r="N47" s="2">
        <v>174</v>
      </c>
      <c r="O47" s="23">
        <v>1.4811814169811199</v>
      </c>
      <c r="P47" s="23">
        <v>1.8161895915096</v>
      </c>
      <c r="S47" s="2">
        <v>8</v>
      </c>
      <c r="T47" s="2">
        <v>5</v>
      </c>
      <c r="U47" s="2">
        <v>0</v>
      </c>
      <c r="V47" s="22">
        <v>-2756.5410703870998</v>
      </c>
      <c r="W47" s="2">
        <v>108</v>
      </c>
      <c r="X47" s="23">
        <v>1.5808725554012699</v>
      </c>
      <c r="Y47" s="23">
        <v>1.76550170442268</v>
      </c>
      <c r="Z47" s="2" t="s">
        <v>67</v>
      </c>
      <c r="AA47" s="2">
        <v>8</v>
      </c>
      <c r="AB47" s="2">
        <v>5</v>
      </c>
      <c r="AC47" s="2">
        <v>1</v>
      </c>
      <c r="AD47" s="22">
        <v>-2645.0320058320299</v>
      </c>
      <c r="AE47" s="2">
        <v>174</v>
      </c>
      <c r="AF47" s="23">
        <v>1.5557571776115</v>
      </c>
      <c r="AG47" s="23">
        <v>1.8532152510348801</v>
      </c>
      <c r="AJ47" s="2">
        <v>8</v>
      </c>
      <c r="AK47" s="2">
        <v>5</v>
      </c>
      <c r="AL47" s="2">
        <v>0</v>
      </c>
      <c r="AM47" s="22">
        <v>-3271.8097535791098</v>
      </c>
      <c r="AN47" s="2">
        <v>108</v>
      </c>
      <c r="AO47" s="23">
        <v>1.6140447724828599</v>
      </c>
      <c r="AP47" s="23">
        <v>1.7775399219038199</v>
      </c>
      <c r="AQ47" s="2" t="s">
        <v>67</v>
      </c>
      <c r="AR47" s="2">
        <v>8</v>
      </c>
      <c r="AS47" s="2">
        <v>5</v>
      </c>
      <c r="AT47" s="2">
        <v>1</v>
      </c>
      <c r="AU47" s="22">
        <v>-3114.12924358599</v>
      </c>
      <c r="AV47" s="2">
        <v>174</v>
      </c>
      <c r="AW47" s="23">
        <v>1.5702622939761199</v>
      </c>
      <c r="AX47" s="23">
        <v>1.83367114582099</v>
      </c>
      <c r="BA47" s="2"/>
      <c r="BB47" s="2"/>
      <c r="BC47" s="2"/>
      <c r="BD47" s="22"/>
      <c r="BE47" s="2"/>
      <c r="BF47" s="23"/>
      <c r="BG47" s="23"/>
      <c r="BH47" s="2"/>
      <c r="BI47" s="2"/>
      <c r="BJ47" s="2"/>
      <c r="BK47" s="2"/>
      <c r="BL47" s="22"/>
      <c r="BM47" s="2"/>
      <c r="BN47" s="23"/>
      <c r="BO47" s="23"/>
    </row>
    <row r="48" spans="2:67" x14ac:dyDescent="0.35">
      <c r="B48" s="2">
        <v>8</v>
      </c>
      <c r="C48" s="2">
        <v>6</v>
      </c>
      <c r="D48" s="2">
        <v>0</v>
      </c>
      <c r="E48" s="22">
        <v>-2251.6849446578699</v>
      </c>
      <c r="F48" s="2">
        <v>108</v>
      </c>
      <c r="G48" s="23">
        <v>1.50107184774673</v>
      </c>
      <c r="H48" s="23">
        <v>1.70900795607476</v>
      </c>
      <c r="I48" s="2" t="s">
        <v>67</v>
      </c>
      <c r="J48" s="2">
        <v>8</v>
      </c>
      <c r="K48" s="2">
        <v>6</v>
      </c>
      <c r="L48" s="2">
        <v>1</v>
      </c>
      <c r="M48" s="22">
        <v>-2161.7880441974398</v>
      </c>
      <c r="N48" s="2">
        <v>174</v>
      </c>
      <c r="O48" s="23">
        <v>1.48587025712305</v>
      </c>
      <c r="P48" s="23">
        <v>1.8208784316515301</v>
      </c>
      <c r="S48" s="2">
        <v>8</v>
      </c>
      <c r="T48" s="2">
        <v>6</v>
      </c>
      <c r="U48" s="2">
        <v>0</v>
      </c>
      <c r="V48" s="22">
        <v>-2752.2534327313401</v>
      </c>
      <c r="W48" s="2">
        <v>108</v>
      </c>
      <c r="X48" s="23">
        <v>1.5785063094543801</v>
      </c>
      <c r="Y48" s="23">
        <v>1.7631354584757899</v>
      </c>
      <c r="Z48" s="2" t="s">
        <v>67</v>
      </c>
      <c r="AA48" s="2">
        <v>8</v>
      </c>
      <c r="AB48" s="2">
        <v>6</v>
      </c>
      <c r="AC48" s="2">
        <v>1</v>
      </c>
      <c r="AD48" s="22">
        <v>-2636.7380465674401</v>
      </c>
      <c r="AE48" s="2">
        <v>174</v>
      </c>
      <c r="AF48" s="23">
        <v>1.5511799373992501</v>
      </c>
      <c r="AG48" s="23">
        <v>1.8486380108226299</v>
      </c>
      <c r="AJ48" s="2">
        <v>8</v>
      </c>
      <c r="AK48" s="2">
        <v>6</v>
      </c>
      <c r="AL48" s="2">
        <v>0</v>
      </c>
      <c r="AM48" s="22">
        <v>-3265.2230502034399</v>
      </c>
      <c r="AN48" s="2">
        <v>108</v>
      </c>
      <c r="AO48" s="23">
        <v>1.61089925988703</v>
      </c>
      <c r="AP48" s="23">
        <v>1.77439440930799</v>
      </c>
      <c r="AQ48" s="2" t="s">
        <v>67</v>
      </c>
      <c r="AR48" s="2">
        <v>8</v>
      </c>
      <c r="AS48" s="2">
        <v>6</v>
      </c>
      <c r="AT48" s="2">
        <v>1</v>
      </c>
      <c r="AU48" s="22">
        <v>-3143.3734264493</v>
      </c>
      <c r="AV48" s="2">
        <v>174</v>
      </c>
      <c r="AW48" s="23">
        <v>1.5842279973492299</v>
      </c>
      <c r="AX48" s="23">
        <v>1.84763684919411</v>
      </c>
      <c r="BA48" s="2"/>
      <c r="BB48" s="2"/>
      <c r="BC48" s="2"/>
      <c r="BD48" s="22"/>
      <c r="BE48" s="2"/>
      <c r="BF48" s="23"/>
      <c r="BG48" s="23"/>
      <c r="BH48" s="2"/>
      <c r="BI48" s="2"/>
      <c r="BJ48" s="2"/>
      <c r="BK48" s="2"/>
      <c r="BL48" s="22"/>
      <c r="BM48" s="2"/>
      <c r="BN48" s="23"/>
      <c r="BO48" s="23"/>
    </row>
    <row r="49" spans="2:67" x14ac:dyDescent="0.35">
      <c r="B49" s="2">
        <v>8</v>
      </c>
      <c r="C49" s="2">
        <v>7</v>
      </c>
      <c r="D49" s="2">
        <v>0</v>
      </c>
      <c r="E49" s="22">
        <v>-2257.0826498964698</v>
      </c>
      <c r="F49" s="2">
        <v>108</v>
      </c>
      <c r="G49" s="23">
        <v>1.50450550247867</v>
      </c>
      <c r="H49" s="23">
        <v>1.71244161080669</v>
      </c>
      <c r="I49" s="2" t="s">
        <v>67</v>
      </c>
      <c r="J49" s="2">
        <v>8</v>
      </c>
      <c r="K49" s="2">
        <v>7</v>
      </c>
      <c r="L49" s="2">
        <v>1</v>
      </c>
      <c r="M49" s="22">
        <v>-2169.9226630920498</v>
      </c>
      <c r="N49" s="2">
        <v>174</v>
      </c>
      <c r="O49" s="23">
        <v>1.4910449510763699</v>
      </c>
      <c r="P49" s="23">
        <v>1.82605312560485</v>
      </c>
      <c r="S49" s="2">
        <v>8</v>
      </c>
      <c r="T49" s="2">
        <v>7</v>
      </c>
      <c r="U49" s="2">
        <v>0</v>
      </c>
      <c r="V49" s="22">
        <v>-2754.8465996095301</v>
      </c>
      <c r="W49" s="2">
        <v>108</v>
      </c>
      <c r="X49" s="23">
        <v>1.57993741700305</v>
      </c>
      <c r="Y49" s="23">
        <v>1.76456656602446</v>
      </c>
      <c r="Z49" s="2" t="s">
        <v>67</v>
      </c>
      <c r="AA49" s="2">
        <v>8</v>
      </c>
      <c r="AB49" s="2">
        <v>7</v>
      </c>
      <c r="AC49" s="2">
        <v>1</v>
      </c>
      <c r="AD49" s="22">
        <v>-2639.42332662027</v>
      </c>
      <c r="AE49" s="2">
        <v>174</v>
      </c>
      <c r="AF49" s="23">
        <v>1.5526618800332599</v>
      </c>
      <c r="AG49" s="23">
        <v>1.8501199534566499</v>
      </c>
      <c r="AJ49" s="2">
        <v>8</v>
      </c>
      <c r="AK49" s="2">
        <v>7</v>
      </c>
      <c r="AL49" s="2">
        <v>0</v>
      </c>
      <c r="AM49" s="22">
        <v>-3274.9977530069</v>
      </c>
      <c r="AN49" s="2">
        <v>108</v>
      </c>
      <c r="AO49" s="23">
        <v>1.61556721729079</v>
      </c>
      <c r="AP49" s="23">
        <v>1.77906236671174</v>
      </c>
      <c r="AQ49" s="2" t="s">
        <v>67</v>
      </c>
      <c r="AR49" s="2">
        <v>8</v>
      </c>
      <c r="AS49" s="2">
        <v>7</v>
      </c>
      <c r="AT49" s="2">
        <v>1</v>
      </c>
      <c r="AU49" s="22">
        <v>-3132.46899153188</v>
      </c>
      <c r="AV49" s="2">
        <v>174</v>
      </c>
      <c r="AW49" s="23">
        <v>1.57902053081752</v>
      </c>
      <c r="AX49" s="23">
        <v>1.8424293826623901</v>
      </c>
      <c r="BA49" s="2"/>
      <c r="BB49" s="2"/>
      <c r="BC49" s="2"/>
      <c r="BD49" s="22"/>
      <c r="BE49" s="2"/>
      <c r="BF49" s="23"/>
      <c r="BG49" s="23"/>
      <c r="BH49" s="2"/>
      <c r="BI49" s="2"/>
      <c r="BJ49" s="2"/>
      <c r="BK49" s="2"/>
      <c r="BL49" s="22"/>
      <c r="BM49" s="2"/>
      <c r="BN49" s="23"/>
      <c r="BO49" s="23"/>
    </row>
    <row r="50" spans="2:67" x14ac:dyDescent="0.35">
      <c r="B50" s="2">
        <v>8</v>
      </c>
      <c r="C50" s="2">
        <v>8</v>
      </c>
      <c r="D50" s="2">
        <v>0</v>
      </c>
      <c r="E50" s="22">
        <v>-2246.2510715558201</v>
      </c>
      <c r="F50" s="2">
        <v>108</v>
      </c>
      <c r="G50" s="23">
        <v>1.4976151854680799</v>
      </c>
      <c r="H50" s="23">
        <v>1.7055512937960999</v>
      </c>
      <c r="I50" s="2" t="s">
        <v>67</v>
      </c>
      <c r="J50" s="2">
        <v>8</v>
      </c>
      <c r="K50" s="2">
        <v>8</v>
      </c>
      <c r="L50" s="2">
        <v>1</v>
      </c>
      <c r="M50" s="22">
        <v>-2137.4671896249902</v>
      </c>
      <c r="N50" s="2">
        <v>174</v>
      </c>
      <c r="O50" s="23">
        <v>1.4703989755884199</v>
      </c>
      <c r="P50" s="23">
        <v>1.8054071501169</v>
      </c>
      <c r="S50" s="2">
        <v>8</v>
      </c>
      <c r="T50" s="2">
        <v>8</v>
      </c>
      <c r="U50" s="2">
        <v>0</v>
      </c>
      <c r="V50" s="22">
        <v>-2740.4657035761602</v>
      </c>
      <c r="W50" s="2">
        <v>108</v>
      </c>
      <c r="X50" s="23">
        <v>1.5720009401634401</v>
      </c>
      <c r="Y50" s="23">
        <v>1.7566300891848501</v>
      </c>
      <c r="Z50" s="2" t="s">
        <v>67</v>
      </c>
      <c r="AA50" s="2">
        <v>8</v>
      </c>
      <c r="AB50" s="2">
        <v>8</v>
      </c>
      <c r="AC50" s="2">
        <v>1</v>
      </c>
      <c r="AD50" s="22">
        <v>-2642.4837338954198</v>
      </c>
      <c r="AE50" s="2">
        <v>174</v>
      </c>
      <c r="AF50" s="23">
        <v>1.5543508465206499</v>
      </c>
      <c r="AG50" s="23">
        <v>1.85180891994403</v>
      </c>
      <c r="AJ50" s="2">
        <v>8</v>
      </c>
      <c r="AK50" s="2">
        <v>8</v>
      </c>
      <c r="AL50" s="2">
        <v>0</v>
      </c>
      <c r="AM50" s="22">
        <v>-3258.0707545975902</v>
      </c>
      <c r="AN50" s="2">
        <v>108</v>
      </c>
      <c r="AO50" s="23">
        <v>1.60748364593963</v>
      </c>
      <c r="AP50" s="23">
        <v>1.77097879536059</v>
      </c>
      <c r="AQ50" s="2" t="s">
        <v>67</v>
      </c>
      <c r="AR50" s="2">
        <v>8</v>
      </c>
      <c r="AS50" s="2">
        <v>8</v>
      </c>
      <c r="AT50" s="2">
        <v>1</v>
      </c>
      <c r="AU50" s="22">
        <v>-3145.6270444025499</v>
      </c>
      <c r="AV50" s="2">
        <v>174</v>
      </c>
      <c r="AW50" s="23">
        <v>1.58530422368794</v>
      </c>
      <c r="AX50" s="23">
        <v>1.84871307553282</v>
      </c>
      <c r="BA50" s="2"/>
      <c r="BB50" s="2"/>
      <c r="BC50" s="2"/>
      <c r="BD50" s="22"/>
      <c r="BE50" s="2"/>
      <c r="BF50" s="23"/>
      <c r="BG50" s="23"/>
      <c r="BH50" s="2"/>
      <c r="BI50" s="2"/>
      <c r="BJ50" s="2"/>
      <c r="BK50" s="2"/>
      <c r="BL50" s="22"/>
      <c r="BM50" s="2"/>
      <c r="BN50" s="23"/>
      <c r="BO50" s="23"/>
    </row>
    <row r="51" spans="2:67" x14ac:dyDescent="0.35">
      <c r="B51" s="2">
        <v>9</v>
      </c>
      <c r="C51" s="2">
        <v>0</v>
      </c>
      <c r="D51" s="2">
        <v>0</v>
      </c>
      <c r="E51" s="22">
        <v>-2281.39061880397</v>
      </c>
      <c r="F51" s="2">
        <v>108</v>
      </c>
      <c r="G51" s="23">
        <v>1.51996858702543</v>
      </c>
      <c r="H51" s="23">
        <v>1.72790469535345</v>
      </c>
      <c r="I51" s="2" t="s">
        <v>67</v>
      </c>
      <c r="J51" s="2">
        <v>9</v>
      </c>
      <c r="K51" s="2">
        <v>0</v>
      </c>
      <c r="L51" s="2">
        <v>1</v>
      </c>
      <c r="M51" s="22">
        <v>-2184.4194493660998</v>
      </c>
      <c r="N51" s="2">
        <v>174</v>
      </c>
      <c r="O51" s="23">
        <v>1.5002668252964999</v>
      </c>
      <c r="P51" s="23">
        <v>1.83527499982498</v>
      </c>
      <c r="S51" s="2">
        <v>9</v>
      </c>
      <c r="T51" s="2">
        <v>0</v>
      </c>
      <c r="U51" s="2">
        <v>0</v>
      </c>
      <c r="V51" s="22">
        <v>-2786.8281962533401</v>
      </c>
      <c r="W51" s="2">
        <v>108</v>
      </c>
      <c r="X51" s="23">
        <v>1.59758730477558</v>
      </c>
      <c r="Y51" s="23">
        <v>1.78221645379699</v>
      </c>
      <c r="Z51" s="2" t="s">
        <v>67</v>
      </c>
      <c r="AA51" s="2">
        <v>9</v>
      </c>
      <c r="AB51" s="2">
        <v>0</v>
      </c>
      <c r="AC51" s="2">
        <v>1</v>
      </c>
      <c r="AD51" s="22">
        <v>-2683.0554727685899</v>
      </c>
      <c r="AE51" s="2">
        <v>174</v>
      </c>
      <c r="AF51" s="23">
        <v>1.5767414308877401</v>
      </c>
      <c r="AG51" s="23">
        <v>1.8741995043111299</v>
      </c>
      <c r="AJ51" s="2">
        <v>9</v>
      </c>
      <c r="AK51" s="2">
        <v>0</v>
      </c>
      <c r="AL51" s="2">
        <v>0</v>
      </c>
      <c r="AM51" s="22">
        <v>-3287.8430239619802</v>
      </c>
      <c r="AN51" s="2">
        <v>108</v>
      </c>
      <c r="AO51" s="23">
        <v>1.6217015396189001</v>
      </c>
      <c r="AP51" s="23">
        <v>1.7851966890398601</v>
      </c>
      <c r="AQ51" s="2" t="s">
        <v>67</v>
      </c>
      <c r="AR51" s="2">
        <v>9</v>
      </c>
      <c r="AS51" s="2">
        <v>0</v>
      </c>
      <c r="AT51" s="2">
        <v>1</v>
      </c>
      <c r="AU51" s="22">
        <v>-3173.51890078718</v>
      </c>
      <c r="AV51" s="2">
        <v>174</v>
      </c>
      <c r="AW51" s="23">
        <v>1.59862411689932</v>
      </c>
      <c r="AX51" s="23">
        <v>1.8620329687441901</v>
      </c>
      <c r="BA51" s="2"/>
      <c r="BB51" s="2"/>
      <c r="BC51" s="2"/>
      <c r="BD51" s="22"/>
      <c r="BE51" s="2"/>
      <c r="BF51" s="23"/>
      <c r="BG51" s="23"/>
      <c r="BH51" s="2"/>
      <c r="BI51" s="2"/>
      <c r="BJ51" s="2"/>
      <c r="BK51" s="2"/>
      <c r="BL51" s="22"/>
      <c r="BM51" s="2"/>
      <c r="BN51" s="23"/>
      <c r="BO51" s="23"/>
    </row>
    <row r="52" spans="2:67" x14ac:dyDescent="0.35">
      <c r="B52" s="2">
        <v>9</v>
      </c>
      <c r="C52" s="2">
        <v>2</v>
      </c>
      <c r="D52" s="2">
        <v>0</v>
      </c>
      <c r="E52" s="22">
        <v>-2275.6222563176302</v>
      </c>
      <c r="F52" s="2">
        <v>108</v>
      </c>
      <c r="G52" s="23">
        <v>1.5162991452402199</v>
      </c>
      <c r="H52" s="23">
        <v>1.7242352535682399</v>
      </c>
      <c r="I52" s="2" t="s">
        <v>67</v>
      </c>
      <c r="J52" s="2">
        <v>9</v>
      </c>
      <c r="K52" s="2">
        <v>2</v>
      </c>
      <c r="L52" s="2">
        <v>1</v>
      </c>
      <c r="M52" s="22">
        <v>-2175.1940956410499</v>
      </c>
      <c r="N52" s="2">
        <v>174</v>
      </c>
      <c r="O52" s="23">
        <v>1.49439827966988</v>
      </c>
      <c r="P52" s="23">
        <v>1.8294064541983599</v>
      </c>
      <c r="S52" s="2">
        <v>9</v>
      </c>
      <c r="T52" s="2">
        <v>2</v>
      </c>
      <c r="U52" s="2">
        <v>0</v>
      </c>
      <c r="V52" s="22">
        <v>-2763.80171054621</v>
      </c>
      <c r="W52" s="2">
        <v>108</v>
      </c>
      <c r="X52" s="23">
        <v>1.58487953120652</v>
      </c>
      <c r="Y52" s="23">
        <v>1.7695086802279301</v>
      </c>
      <c r="Z52" s="2" t="s">
        <v>67</v>
      </c>
      <c r="AA52" s="2">
        <v>9</v>
      </c>
      <c r="AB52" s="2">
        <v>2</v>
      </c>
      <c r="AC52" s="2">
        <v>1</v>
      </c>
      <c r="AD52" s="22">
        <v>-2652.52931245728</v>
      </c>
      <c r="AE52" s="2">
        <v>174</v>
      </c>
      <c r="AF52" s="23">
        <v>1.55989476404927</v>
      </c>
      <c r="AG52" s="23">
        <v>1.85735283747266</v>
      </c>
      <c r="AJ52" s="2">
        <v>9</v>
      </c>
      <c r="AK52" s="2">
        <v>2</v>
      </c>
      <c r="AL52" s="2">
        <v>0</v>
      </c>
      <c r="AM52" s="22">
        <v>-3279.9602674217499</v>
      </c>
      <c r="AN52" s="2">
        <v>108</v>
      </c>
      <c r="AO52" s="23">
        <v>1.61793709045929</v>
      </c>
      <c r="AP52" s="23">
        <v>1.78143223988025</v>
      </c>
      <c r="AQ52" s="2" t="s">
        <v>67</v>
      </c>
      <c r="AR52" s="2">
        <v>9</v>
      </c>
      <c r="AS52" s="2">
        <v>2</v>
      </c>
      <c r="AT52" s="2">
        <v>1</v>
      </c>
      <c r="AU52" s="22">
        <v>-3150.9794373343302</v>
      </c>
      <c r="AV52" s="2">
        <v>174</v>
      </c>
      <c r="AW52" s="23">
        <v>1.5878602852599499</v>
      </c>
      <c r="AX52" s="23">
        <v>1.85126913710482</v>
      </c>
      <c r="BA52" s="2"/>
      <c r="BB52" s="2"/>
      <c r="BC52" s="2"/>
      <c r="BD52" s="22"/>
      <c r="BE52" s="2"/>
      <c r="BF52" s="23"/>
      <c r="BG52" s="23"/>
      <c r="BH52" s="2"/>
      <c r="BI52" s="2"/>
      <c r="BJ52" s="2"/>
      <c r="BK52" s="2"/>
      <c r="BL52" s="22"/>
      <c r="BM52" s="2"/>
      <c r="BN52" s="23"/>
      <c r="BO52" s="23"/>
    </row>
    <row r="53" spans="2:67" x14ac:dyDescent="0.35">
      <c r="B53" s="2">
        <v>9</v>
      </c>
      <c r="C53" s="2">
        <v>4</v>
      </c>
      <c r="D53" s="2">
        <v>0</v>
      </c>
      <c r="E53" s="22">
        <v>-2345.67021254776</v>
      </c>
      <c r="F53" s="2">
        <v>96</v>
      </c>
      <c r="G53" s="23">
        <v>1.5532253260481901</v>
      </c>
      <c r="H53" s="23">
        <v>1.73805742233977</v>
      </c>
      <c r="I53" s="2" t="s">
        <v>67</v>
      </c>
      <c r="J53" s="2">
        <v>9</v>
      </c>
      <c r="K53" s="2">
        <v>4</v>
      </c>
      <c r="L53" s="2">
        <v>1</v>
      </c>
      <c r="M53" s="22">
        <v>-2202.3408443579201</v>
      </c>
      <c r="N53" s="2">
        <v>162</v>
      </c>
      <c r="O53" s="23">
        <v>1.50403361600376</v>
      </c>
      <c r="P53" s="23">
        <v>1.8159377784958</v>
      </c>
      <c r="S53" s="2">
        <v>9</v>
      </c>
      <c r="T53" s="2">
        <v>4</v>
      </c>
      <c r="U53" s="2">
        <v>0</v>
      </c>
      <c r="V53" s="22">
        <v>-2861.9222943874802</v>
      </c>
      <c r="W53" s="2">
        <v>96</v>
      </c>
      <c r="X53" s="23">
        <v>1.63240744723371</v>
      </c>
      <c r="Y53" s="23">
        <v>1.7965222463638499</v>
      </c>
      <c r="Z53" s="2" t="s">
        <v>67</v>
      </c>
      <c r="AA53" s="2">
        <v>9</v>
      </c>
      <c r="AB53" s="2">
        <v>4</v>
      </c>
      <c r="AC53" s="2">
        <v>1</v>
      </c>
      <c r="AD53" s="22">
        <v>-2683.8555868519902</v>
      </c>
      <c r="AE53" s="2">
        <v>162</v>
      </c>
      <c r="AF53" s="23">
        <v>1.5705604783951399</v>
      </c>
      <c r="AG53" s="23">
        <v>1.8475042019272501</v>
      </c>
      <c r="AJ53" s="2" t="s">
        <v>67</v>
      </c>
      <c r="AK53" s="2" t="s">
        <v>67</v>
      </c>
      <c r="AL53" s="2" t="s">
        <v>67</v>
      </c>
      <c r="AM53" s="22" t="s">
        <v>67</v>
      </c>
      <c r="AN53" s="2" t="s">
        <v>67</v>
      </c>
      <c r="AO53" s="23" t="s">
        <v>67</v>
      </c>
      <c r="AP53" s="23" t="s">
        <v>67</v>
      </c>
      <c r="AQ53" s="2" t="s">
        <v>67</v>
      </c>
      <c r="AR53" s="2">
        <v>9</v>
      </c>
      <c r="AS53" s="2">
        <v>4</v>
      </c>
      <c r="AT53" s="2">
        <v>1</v>
      </c>
      <c r="AU53" s="22">
        <v>-3164.3056345899199</v>
      </c>
      <c r="AV53" s="2">
        <v>162</v>
      </c>
      <c r="AW53" s="23">
        <v>1.58849361728267</v>
      </c>
      <c r="AX53" s="23">
        <v>1.8337363414141099</v>
      </c>
      <c r="BA53" s="2"/>
      <c r="BB53" s="2"/>
      <c r="BC53" s="2"/>
      <c r="BD53" s="22"/>
      <c r="BE53" s="2"/>
      <c r="BF53" s="23"/>
      <c r="BG53" s="23"/>
      <c r="BH53" s="2"/>
      <c r="BI53" s="2"/>
      <c r="BJ53" s="2"/>
      <c r="BK53" s="2"/>
      <c r="BL53" s="22"/>
      <c r="BM53" s="2"/>
      <c r="BN53" s="23"/>
      <c r="BO53" s="23"/>
    </row>
    <row r="54" spans="2:67" x14ac:dyDescent="0.35">
      <c r="B54" s="2">
        <v>9</v>
      </c>
      <c r="C54" s="2">
        <v>5</v>
      </c>
      <c r="D54" s="2">
        <v>0</v>
      </c>
      <c r="E54" s="22">
        <v>-2237.7528537931498</v>
      </c>
      <c r="F54" s="2">
        <v>120</v>
      </c>
      <c r="G54" s="23">
        <v>1.49984278231116</v>
      </c>
      <c r="H54" s="23">
        <v>1.7308829026756301</v>
      </c>
      <c r="I54" s="2" t="s">
        <v>67</v>
      </c>
      <c r="J54" s="2">
        <v>9</v>
      </c>
      <c r="K54" s="2">
        <v>5</v>
      </c>
      <c r="L54" s="2">
        <v>1</v>
      </c>
      <c r="M54" s="22">
        <v>-2120.2278080805199</v>
      </c>
      <c r="N54" s="2">
        <v>186</v>
      </c>
      <c r="O54" s="23">
        <v>1.4670660356746299</v>
      </c>
      <c r="P54" s="23">
        <v>1.8251782222395601</v>
      </c>
      <c r="S54" s="2">
        <v>9</v>
      </c>
      <c r="T54" s="2">
        <v>5</v>
      </c>
      <c r="U54" s="2">
        <v>0</v>
      </c>
      <c r="V54" s="22">
        <v>-2737.95636811331</v>
      </c>
      <c r="W54" s="2">
        <v>120</v>
      </c>
      <c r="X54" s="23">
        <v>1.5772386137490699</v>
      </c>
      <c r="Y54" s="23">
        <v>1.7823821126617401</v>
      </c>
      <c r="Z54" s="2" t="s">
        <v>67</v>
      </c>
      <c r="AA54" s="2">
        <v>9</v>
      </c>
      <c r="AB54" s="2">
        <v>5</v>
      </c>
      <c r="AC54" s="2">
        <v>1</v>
      </c>
      <c r="AD54" s="22">
        <v>-2612.8600499433301</v>
      </c>
      <c r="AE54" s="2">
        <v>186</v>
      </c>
      <c r="AF54" s="23">
        <v>1.5446247516243501</v>
      </c>
      <c r="AG54" s="23">
        <v>1.862597174939</v>
      </c>
      <c r="AJ54" s="2">
        <v>9</v>
      </c>
      <c r="AK54" s="2">
        <v>5</v>
      </c>
      <c r="AL54" s="2">
        <v>0</v>
      </c>
      <c r="AM54" s="22">
        <v>-3251.33798563043</v>
      </c>
      <c r="AN54" s="2">
        <v>120</v>
      </c>
      <c r="AO54" s="23">
        <v>1.6099990380278999</v>
      </c>
      <c r="AP54" s="23">
        <v>1.7916603151623001</v>
      </c>
      <c r="AQ54" s="2" t="s">
        <v>67</v>
      </c>
      <c r="AR54" s="2">
        <v>9</v>
      </c>
      <c r="AS54" s="2">
        <v>5</v>
      </c>
      <c r="AT54" s="2">
        <v>1</v>
      </c>
      <c r="AU54" s="22">
        <v>-3103.4292556147502</v>
      </c>
      <c r="AV54" s="2">
        <v>186</v>
      </c>
      <c r="AW54" s="23">
        <v>1.5708831211149701</v>
      </c>
      <c r="AX54" s="23">
        <v>1.8524581006732801</v>
      </c>
      <c r="BA54" s="2"/>
      <c r="BB54" s="2"/>
      <c r="BC54" s="2"/>
      <c r="BD54" s="22"/>
      <c r="BE54" s="2"/>
      <c r="BF54" s="23"/>
      <c r="BG54" s="23"/>
      <c r="BH54" s="2"/>
      <c r="BI54" s="2"/>
      <c r="BJ54" s="2"/>
      <c r="BK54" s="2"/>
      <c r="BL54" s="22"/>
      <c r="BM54" s="2"/>
      <c r="BN54" s="23"/>
      <c r="BO54" s="23"/>
    </row>
    <row r="55" spans="2:67" x14ac:dyDescent="0.35">
      <c r="B55" s="2">
        <v>9</v>
      </c>
      <c r="C55" s="2">
        <v>6</v>
      </c>
      <c r="D55" s="2">
        <v>0</v>
      </c>
      <c r="E55" s="22">
        <v>-2238.57895444523</v>
      </c>
      <c r="F55" s="2">
        <v>120</v>
      </c>
      <c r="G55" s="23">
        <v>1.50036829163182</v>
      </c>
      <c r="H55" s="23">
        <v>1.73140841199629</v>
      </c>
      <c r="I55" s="2" t="s">
        <v>67</v>
      </c>
      <c r="J55" s="2">
        <v>9</v>
      </c>
      <c r="K55" s="2">
        <v>6</v>
      </c>
      <c r="L55" s="2">
        <v>1</v>
      </c>
      <c r="M55" s="22">
        <v>-2127.0116980753801</v>
      </c>
      <c r="N55" s="2">
        <v>186</v>
      </c>
      <c r="O55" s="23">
        <v>1.4713814873253099</v>
      </c>
      <c r="P55" s="23">
        <v>1.8294936738902401</v>
      </c>
      <c r="S55" s="2">
        <v>9</v>
      </c>
      <c r="T55" s="2">
        <v>6</v>
      </c>
      <c r="U55" s="2">
        <v>0</v>
      </c>
      <c r="V55" s="22">
        <v>-2739.77099911916</v>
      </c>
      <c r="W55" s="2">
        <v>120</v>
      </c>
      <c r="X55" s="23">
        <v>1.5782400657390501</v>
      </c>
      <c r="Y55" s="23">
        <v>1.78338356465173</v>
      </c>
      <c r="Z55" s="2" t="s">
        <v>67</v>
      </c>
      <c r="AA55" s="2">
        <v>9</v>
      </c>
      <c r="AB55" s="2">
        <v>6</v>
      </c>
      <c r="AC55" s="2">
        <v>1</v>
      </c>
      <c r="AD55" s="22">
        <v>-2635.11804504271</v>
      </c>
      <c r="AE55" s="2">
        <v>186</v>
      </c>
      <c r="AF55" s="23">
        <v>1.5569084133789799</v>
      </c>
      <c r="AG55" s="23">
        <v>1.87488083669363</v>
      </c>
      <c r="AJ55" s="2">
        <v>9</v>
      </c>
      <c r="AK55" s="2">
        <v>6</v>
      </c>
      <c r="AL55" s="2">
        <v>0</v>
      </c>
      <c r="AM55" s="22">
        <v>-3252.1079550654999</v>
      </c>
      <c r="AN55" s="2">
        <v>120</v>
      </c>
      <c r="AO55" s="23">
        <v>1.6103667407189599</v>
      </c>
      <c r="AP55" s="23">
        <v>1.7920280178533501</v>
      </c>
      <c r="AQ55" s="2" t="s">
        <v>67</v>
      </c>
      <c r="AR55" s="2">
        <v>9</v>
      </c>
      <c r="AS55" s="2">
        <v>6</v>
      </c>
      <c r="AT55" s="2">
        <v>1</v>
      </c>
      <c r="AU55" s="22">
        <v>-3079.3069056166701</v>
      </c>
      <c r="AV55" s="2">
        <v>186</v>
      </c>
      <c r="AW55" s="26">
        <v>1.5593633742199999</v>
      </c>
      <c r="AX55" s="23">
        <v>1.8409383537783099</v>
      </c>
      <c r="BA55" s="2"/>
      <c r="BB55" s="2"/>
      <c r="BC55" s="2"/>
      <c r="BD55" s="22"/>
      <c r="BE55" s="2"/>
      <c r="BF55" s="23"/>
      <c r="BG55" s="23"/>
      <c r="BH55" s="2"/>
      <c r="BI55" s="2"/>
      <c r="BJ55" s="2"/>
      <c r="BK55" s="2"/>
      <c r="BL55" s="22"/>
      <c r="BM55" s="2"/>
      <c r="BN55" s="23"/>
      <c r="BO55" s="23"/>
    </row>
    <row r="56" spans="2:67" x14ac:dyDescent="0.35">
      <c r="B56" s="2">
        <v>9</v>
      </c>
      <c r="C56" s="2">
        <v>7</v>
      </c>
      <c r="D56" s="2">
        <v>0</v>
      </c>
      <c r="E56" s="22">
        <v>-2268.9841674459599</v>
      </c>
      <c r="F56" s="2">
        <v>120</v>
      </c>
      <c r="G56" s="23">
        <v>1.51971003018191</v>
      </c>
      <c r="H56" s="23">
        <v>1.7507501505463801</v>
      </c>
      <c r="I56" s="2" t="s">
        <v>67</v>
      </c>
      <c r="J56" s="2">
        <v>9</v>
      </c>
      <c r="K56" s="2">
        <v>7</v>
      </c>
      <c r="L56" s="2">
        <v>1</v>
      </c>
      <c r="M56" s="22">
        <v>-2128.3201217198198</v>
      </c>
      <c r="N56" s="2">
        <v>186</v>
      </c>
      <c r="O56" s="23">
        <v>1.47221381788793</v>
      </c>
      <c r="P56" s="23">
        <v>1.83032600445285</v>
      </c>
      <c r="S56" s="2">
        <v>9</v>
      </c>
      <c r="T56" s="2">
        <v>7</v>
      </c>
      <c r="U56" s="2">
        <v>0</v>
      </c>
      <c r="V56" s="22">
        <v>-2749.1990960982898</v>
      </c>
      <c r="W56" s="2">
        <v>120</v>
      </c>
      <c r="X56" s="23">
        <v>1.5834432097672699</v>
      </c>
      <c r="Y56" s="23">
        <v>1.7885867086799501</v>
      </c>
      <c r="Z56" s="2" t="s">
        <v>67</v>
      </c>
      <c r="AA56" s="2">
        <v>9</v>
      </c>
      <c r="AB56" s="2">
        <v>7</v>
      </c>
      <c r="AC56" s="2">
        <v>1</v>
      </c>
      <c r="AD56" s="22">
        <v>-2628.6918448278602</v>
      </c>
      <c r="AE56" s="2">
        <v>186</v>
      </c>
      <c r="AF56" s="23">
        <v>1.55336194526924</v>
      </c>
      <c r="AG56" s="23">
        <v>1.8713343685838899</v>
      </c>
      <c r="AJ56" s="2">
        <v>9</v>
      </c>
      <c r="AK56" s="2">
        <v>7</v>
      </c>
      <c r="AL56" s="2">
        <v>0</v>
      </c>
      <c r="AM56" s="22">
        <v>-3273.7712050271898</v>
      </c>
      <c r="AN56" s="2">
        <v>120</v>
      </c>
      <c r="AO56" s="23">
        <v>1.6207121322957001</v>
      </c>
      <c r="AP56" s="23">
        <v>1.8023734094300901</v>
      </c>
      <c r="AQ56" s="2" t="s">
        <v>67</v>
      </c>
      <c r="AR56" s="2">
        <v>9</v>
      </c>
      <c r="AS56" s="2">
        <v>7</v>
      </c>
      <c r="AT56" s="2">
        <v>1</v>
      </c>
      <c r="AU56" s="22">
        <v>-3113.56457336009</v>
      </c>
      <c r="AV56" s="2">
        <v>186</v>
      </c>
      <c r="AW56" s="23">
        <v>1.57572329195802</v>
      </c>
      <c r="AX56" s="23">
        <v>1.85729827151633</v>
      </c>
      <c r="BA56" s="2"/>
      <c r="BB56" s="2"/>
      <c r="BC56" s="2"/>
      <c r="BD56" s="22"/>
      <c r="BE56" s="2"/>
      <c r="BF56" s="23"/>
      <c r="BG56" s="23"/>
      <c r="BH56" s="2"/>
      <c r="BI56" s="2"/>
      <c r="BJ56" s="2"/>
      <c r="BK56" s="2"/>
      <c r="BL56" s="22"/>
      <c r="BM56" s="2"/>
      <c r="BN56" s="23"/>
      <c r="BO56" s="23"/>
    </row>
    <row r="57" spans="2:67" x14ac:dyDescent="0.35">
      <c r="B57" s="2">
        <v>9</v>
      </c>
      <c r="C57" s="2">
        <v>8</v>
      </c>
      <c r="D57" s="2">
        <v>0</v>
      </c>
      <c r="E57" s="22">
        <v>-2240.5040502398501</v>
      </c>
      <c r="F57" s="2">
        <v>120</v>
      </c>
      <c r="G57" s="23">
        <v>1.50159290727726</v>
      </c>
      <c r="H57" s="23">
        <v>1.7326330276417301</v>
      </c>
      <c r="I57" s="2" t="s">
        <v>67</v>
      </c>
      <c r="J57" s="2">
        <v>9</v>
      </c>
      <c r="K57" s="2">
        <v>8</v>
      </c>
      <c r="L57" s="2">
        <v>1</v>
      </c>
      <c r="M57" s="22">
        <v>-2118.8957772277299</v>
      </c>
      <c r="N57" s="2">
        <v>186</v>
      </c>
      <c r="O57" s="23">
        <v>1.4662186878039001</v>
      </c>
      <c r="P57" s="23">
        <v>1.82433087436883</v>
      </c>
      <c r="S57" s="2">
        <v>9</v>
      </c>
      <c r="T57" s="2">
        <v>8</v>
      </c>
      <c r="U57" s="2">
        <v>0</v>
      </c>
      <c r="V57" s="22">
        <v>-2741.0255990795899</v>
      </c>
      <c r="W57" s="2">
        <v>120</v>
      </c>
      <c r="X57" s="23">
        <v>1.57893244982318</v>
      </c>
      <c r="Y57" s="23">
        <v>1.78407594873585</v>
      </c>
      <c r="Z57" s="2" t="s">
        <v>67</v>
      </c>
      <c r="AA57" s="2">
        <v>9</v>
      </c>
      <c r="AB57" s="2">
        <v>8</v>
      </c>
      <c r="AC57" s="2">
        <v>1</v>
      </c>
      <c r="AD57" s="22">
        <v>-2635.92183269924</v>
      </c>
      <c r="AE57" s="2">
        <v>186</v>
      </c>
      <c r="AF57" s="23">
        <v>1.55735200480091</v>
      </c>
      <c r="AG57" s="23">
        <v>1.8753244281155601</v>
      </c>
      <c r="AJ57" s="2" t="s">
        <v>67</v>
      </c>
      <c r="AK57" s="2" t="s">
        <v>67</v>
      </c>
      <c r="AL57" s="2" t="s">
        <v>67</v>
      </c>
      <c r="AM57" s="22" t="s">
        <v>67</v>
      </c>
      <c r="AN57" s="2" t="s">
        <v>67</v>
      </c>
      <c r="AO57" s="23" t="s">
        <v>67</v>
      </c>
      <c r="AP57" s="23" t="s">
        <v>67</v>
      </c>
      <c r="AQ57" s="2" t="s">
        <v>67</v>
      </c>
      <c r="AR57" s="2">
        <v>9</v>
      </c>
      <c r="AS57" s="2">
        <v>8</v>
      </c>
      <c r="AT57" s="2">
        <v>1</v>
      </c>
      <c r="AU57" s="22">
        <v>-3121.67869544515</v>
      </c>
      <c r="AV57" s="2">
        <v>186</v>
      </c>
      <c r="AW57" s="23">
        <v>1.5795982308716101</v>
      </c>
      <c r="AX57" s="23">
        <v>1.8611732104299199</v>
      </c>
      <c r="BA57" s="2"/>
      <c r="BB57" s="2"/>
      <c r="BC57" s="2"/>
      <c r="BD57" s="22"/>
      <c r="BE57" s="2"/>
      <c r="BF57" s="23"/>
      <c r="BG57" s="23"/>
      <c r="BH57" s="2"/>
      <c r="BI57" s="2"/>
      <c r="BJ57" s="2"/>
      <c r="BK57" s="2"/>
      <c r="BL57" s="22"/>
      <c r="BM57" s="2"/>
      <c r="BN57" s="23"/>
      <c r="BO57" s="23"/>
    </row>
    <row r="58" spans="2:67" x14ac:dyDescent="0.35">
      <c r="B58" s="2">
        <v>10</v>
      </c>
      <c r="C58" s="2">
        <v>0</v>
      </c>
      <c r="D58" s="2">
        <v>0</v>
      </c>
      <c r="E58" s="22">
        <v>-2274.41698828668</v>
      </c>
      <c r="F58" s="2">
        <v>120</v>
      </c>
      <c r="G58" s="23">
        <v>1.5231660230831301</v>
      </c>
      <c r="H58" s="23">
        <v>1.7542061434476</v>
      </c>
      <c r="I58" s="2" t="s">
        <v>67</v>
      </c>
      <c r="J58" s="2">
        <v>10</v>
      </c>
      <c r="K58" s="2">
        <v>0</v>
      </c>
      <c r="L58" s="2">
        <v>1</v>
      </c>
      <c r="M58" s="22">
        <v>-2183.3549539925002</v>
      </c>
      <c r="N58" s="2">
        <v>186</v>
      </c>
      <c r="O58" s="23">
        <v>1.50722325317589</v>
      </c>
      <c r="P58" s="23">
        <v>1.8653354397408199</v>
      </c>
      <c r="S58" s="2">
        <v>10</v>
      </c>
      <c r="T58" s="2">
        <v>0</v>
      </c>
      <c r="U58" s="2">
        <v>0</v>
      </c>
      <c r="V58" s="22">
        <v>-2784.9593260667498</v>
      </c>
      <c r="W58" s="2">
        <v>120</v>
      </c>
      <c r="X58" s="23">
        <v>1.6031784360191801</v>
      </c>
      <c r="Y58" s="23">
        <v>1.80832193493186</v>
      </c>
      <c r="Z58" s="2" t="s">
        <v>67</v>
      </c>
      <c r="AA58" s="2">
        <v>10</v>
      </c>
      <c r="AB58" s="2">
        <v>0</v>
      </c>
      <c r="AC58" s="2">
        <v>1</v>
      </c>
      <c r="AD58" s="22">
        <v>-2682.0207364409298</v>
      </c>
      <c r="AE58" s="2">
        <v>186</v>
      </c>
      <c r="AF58" s="23">
        <v>1.5827929009055901</v>
      </c>
      <c r="AG58" s="23">
        <v>1.90076532422024</v>
      </c>
      <c r="AJ58" s="2">
        <v>10</v>
      </c>
      <c r="AK58" s="2">
        <v>0</v>
      </c>
      <c r="AL58" s="2">
        <v>0</v>
      </c>
      <c r="AM58" s="22">
        <v>-3281.9855302333299</v>
      </c>
      <c r="AN58" s="2">
        <v>120</v>
      </c>
      <c r="AO58" s="23">
        <v>1.6246349237026401</v>
      </c>
      <c r="AP58" s="23">
        <v>1.80629620083704</v>
      </c>
      <c r="AQ58" s="2" t="s">
        <v>67</v>
      </c>
      <c r="AR58" s="2">
        <v>10</v>
      </c>
      <c r="AS58" s="2">
        <v>0</v>
      </c>
      <c r="AT58" s="2">
        <v>1</v>
      </c>
      <c r="AU58" s="22">
        <v>-3169.75544241331</v>
      </c>
      <c r="AV58" s="2">
        <v>186</v>
      </c>
      <c r="AW58" s="23">
        <v>1.60255751786691</v>
      </c>
      <c r="AX58" s="23">
        <v>1.88413249742522</v>
      </c>
      <c r="BA58" s="2"/>
      <c r="BB58" s="2"/>
      <c r="BC58" s="2"/>
      <c r="BD58" s="22"/>
      <c r="BE58" s="2"/>
      <c r="BF58" s="23"/>
      <c r="BG58" s="23"/>
      <c r="BH58" s="2"/>
      <c r="BI58" s="2"/>
      <c r="BJ58" s="2"/>
      <c r="BK58" s="2"/>
      <c r="BL58" s="22"/>
      <c r="BM58" s="2"/>
      <c r="BN58" s="23"/>
      <c r="BO58" s="23"/>
    </row>
    <row r="59" spans="2:67" x14ac:dyDescent="0.35">
      <c r="B59" s="2">
        <v>10</v>
      </c>
      <c r="C59" s="2">
        <v>2</v>
      </c>
      <c r="D59" s="2">
        <v>0</v>
      </c>
      <c r="E59" s="22">
        <v>-2266.4380655691598</v>
      </c>
      <c r="F59" s="2">
        <v>120</v>
      </c>
      <c r="G59" s="23">
        <v>1.5180903724994601</v>
      </c>
      <c r="H59" s="23">
        <v>1.74913049286393</v>
      </c>
      <c r="I59" s="2" t="s">
        <v>67</v>
      </c>
      <c r="J59" s="2">
        <v>10</v>
      </c>
      <c r="K59" s="2">
        <v>2</v>
      </c>
      <c r="L59" s="2">
        <v>1</v>
      </c>
      <c r="M59" s="22">
        <v>-2166.0315801484098</v>
      </c>
      <c r="N59" s="2">
        <v>186</v>
      </c>
      <c r="O59" s="23">
        <v>1.4962032952597999</v>
      </c>
      <c r="P59" s="23">
        <v>1.85431548182473</v>
      </c>
      <c r="S59" s="2">
        <v>10</v>
      </c>
      <c r="T59" s="2">
        <v>2</v>
      </c>
      <c r="U59" s="2">
        <v>0</v>
      </c>
      <c r="V59" s="22">
        <v>-2755.8485701882601</v>
      </c>
      <c r="W59" s="2">
        <v>120</v>
      </c>
      <c r="X59" s="23">
        <v>1.58711289745489</v>
      </c>
      <c r="Y59" s="23">
        <v>1.7922563963675699</v>
      </c>
      <c r="Z59" s="2" t="s">
        <v>67</v>
      </c>
      <c r="AA59" s="2">
        <v>10</v>
      </c>
      <c r="AB59" s="2">
        <v>2</v>
      </c>
      <c r="AC59" s="2">
        <v>1</v>
      </c>
      <c r="AD59" s="22">
        <v>-2641.96966906752</v>
      </c>
      <c r="AE59" s="2">
        <v>186</v>
      </c>
      <c r="AF59" s="23">
        <v>1.56068966284079</v>
      </c>
      <c r="AG59" s="23">
        <v>1.8786620861554399</v>
      </c>
      <c r="AJ59" s="2">
        <v>10</v>
      </c>
      <c r="AK59" s="2">
        <v>2</v>
      </c>
      <c r="AL59" s="2">
        <v>0</v>
      </c>
      <c r="AM59" s="22">
        <v>-3273.8340288930699</v>
      </c>
      <c r="AN59" s="2">
        <v>120</v>
      </c>
      <c r="AO59" s="23">
        <v>1.62074213414187</v>
      </c>
      <c r="AP59" s="23">
        <v>1.8024034112762599</v>
      </c>
      <c r="AQ59" s="2" t="s">
        <v>67</v>
      </c>
      <c r="AR59" s="2">
        <v>10</v>
      </c>
      <c r="AS59" s="2">
        <v>2</v>
      </c>
      <c r="AT59" s="2">
        <v>1</v>
      </c>
      <c r="AU59" s="22">
        <v>-3149.0613261765898</v>
      </c>
      <c r="AV59" s="2">
        <v>186</v>
      </c>
      <c r="AW59" s="23">
        <v>1.59267494086752</v>
      </c>
      <c r="AX59" s="23">
        <v>1.8742499204258301</v>
      </c>
      <c r="BA59" s="2"/>
      <c r="BB59" s="2"/>
      <c r="BC59" s="2"/>
      <c r="BD59" s="22"/>
      <c r="BE59" s="2"/>
      <c r="BF59" s="23"/>
      <c r="BG59" s="23"/>
      <c r="BH59" s="2"/>
      <c r="BI59" s="2"/>
      <c r="BJ59" s="2"/>
      <c r="BK59" s="2"/>
      <c r="BL59" s="22"/>
      <c r="BM59" s="2"/>
      <c r="BN59" s="23"/>
      <c r="BO59" s="23"/>
    </row>
    <row r="60" spans="2:67" x14ac:dyDescent="0.35">
      <c r="B60" s="2">
        <v>10</v>
      </c>
      <c r="C60" s="2">
        <v>4</v>
      </c>
      <c r="D60" s="2">
        <v>0</v>
      </c>
      <c r="E60" s="22">
        <v>-2336.4050656250902</v>
      </c>
      <c r="F60" s="2">
        <v>108</v>
      </c>
      <c r="G60" s="23">
        <v>1.55496505446889</v>
      </c>
      <c r="H60" s="23">
        <v>1.76290116279691</v>
      </c>
      <c r="I60" s="2" t="s">
        <v>67</v>
      </c>
      <c r="J60" s="2">
        <v>10</v>
      </c>
      <c r="K60" s="2">
        <v>4</v>
      </c>
      <c r="L60" s="2">
        <v>1</v>
      </c>
      <c r="M60" s="22">
        <v>-2192.6394785080702</v>
      </c>
      <c r="N60" s="2">
        <v>174</v>
      </c>
      <c r="O60" s="23">
        <v>1.50549585146823</v>
      </c>
      <c r="P60" s="23">
        <v>1.84050402599672</v>
      </c>
      <c r="S60" s="2">
        <v>10</v>
      </c>
      <c r="T60" s="2">
        <v>4</v>
      </c>
      <c r="U60" s="2">
        <v>0</v>
      </c>
      <c r="V60" s="22">
        <v>-2851.20154843618</v>
      </c>
      <c r="W60" s="2">
        <v>108</v>
      </c>
      <c r="X60" s="23">
        <v>1.6331134373268099</v>
      </c>
      <c r="Y60" s="23">
        <v>1.8177425863482199</v>
      </c>
      <c r="Z60" s="2" t="s">
        <v>67</v>
      </c>
      <c r="AA60" s="2">
        <v>10</v>
      </c>
      <c r="AB60" s="2">
        <v>4</v>
      </c>
      <c r="AC60" s="2">
        <v>1</v>
      </c>
      <c r="AD60" s="22">
        <v>-2642.6580096899602</v>
      </c>
      <c r="AE60" s="2">
        <v>174</v>
      </c>
      <c r="AF60" s="23">
        <v>1.5544470252152101</v>
      </c>
      <c r="AG60" s="23">
        <v>1.8519050986385901</v>
      </c>
      <c r="AJ60" s="2">
        <v>10</v>
      </c>
      <c r="AK60" s="2">
        <v>4</v>
      </c>
      <c r="AL60" s="2">
        <v>0</v>
      </c>
      <c r="AM60" s="22">
        <v>-3376.18533767607</v>
      </c>
      <c r="AN60" s="2">
        <v>108</v>
      </c>
      <c r="AO60" s="23">
        <v>1.6638898460726199</v>
      </c>
      <c r="AP60" s="23">
        <v>1.8273849954935799</v>
      </c>
      <c r="AQ60" s="2" t="s">
        <v>67</v>
      </c>
      <c r="AR60" s="2">
        <v>10</v>
      </c>
      <c r="AS60" s="2">
        <v>4</v>
      </c>
      <c r="AT60" s="2">
        <v>1</v>
      </c>
      <c r="AU60" s="22">
        <v>-3148.36350022736</v>
      </c>
      <c r="AV60" s="2">
        <v>174</v>
      </c>
      <c r="AW60" s="23">
        <v>1.5866110316272</v>
      </c>
      <c r="AX60" s="23">
        <v>1.85001988347208</v>
      </c>
      <c r="BA60" s="2"/>
      <c r="BB60" s="2"/>
      <c r="BC60" s="2"/>
      <c r="BD60" s="22"/>
      <c r="BE60" s="2"/>
      <c r="BF60" s="23"/>
      <c r="BG60" s="23"/>
      <c r="BH60" s="2"/>
      <c r="BI60" s="2"/>
      <c r="BJ60" s="2"/>
      <c r="BK60" s="2"/>
      <c r="BL60" s="22"/>
      <c r="BM60" s="2"/>
      <c r="BN60" s="23"/>
      <c r="BO60" s="23"/>
    </row>
    <row r="61" spans="2:67" x14ac:dyDescent="0.35">
      <c r="B61" s="2">
        <v>10</v>
      </c>
      <c r="C61" s="2">
        <v>5</v>
      </c>
      <c r="D61" s="2">
        <v>0</v>
      </c>
      <c r="E61" s="22">
        <v>-2232.7947534099299</v>
      </c>
      <c r="F61" s="2">
        <v>132</v>
      </c>
      <c r="G61" s="23">
        <v>1.5043223622200499</v>
      </c>
      <c r="H61" s="23">
        <v>1.75846649462097</v>
      </c>
      <c r="I61" s="2" t="s">
        <v>67</v>
      </c>
      <c r="J61" s="2">
        <v>10</v>
      </c>
      <c r="K61" s="2">
        <v>5</v>
      </c>
      <c r="L61" s="2">
        <v>1</v>
      </c>
      <c r="M61" s="22">
        <v>-2101.4430252122602</v>
      </c>
      <c r="N61" s="2">
        <v>198</v>
      </c>
      <c r="O61" s="26">
        <v>1.46275001603833</v>
      </c>
      <c r="P61" s="23">
        <v>1.84396621463971</v>
      </c>
      <c r="S61" s="2">
        <v>10</v>
      </c>
      <c r="T61" s="2">
        <v>5</v>
      </c>
      <c r="U61" s="2">
        <v>0</v>
      </c>
      <c r="V61" s="22">
        <v>-2728.7463730018098</v>
      </c>
      <c r="W61" s="2">
        <v>132</v>
      </c>
      <c r="X61" s="23">
        <v>1.5787783515462499</v>
      </c>
      <c r="Y61" s="23">
        <v>1.8044362003501999</v>
      </c>
      <c r="Z61" s="2" t="s">
        <v>67</v>
      </c>
      <c r="AA61" s="2">
        <v>10</v>
      </c>
      <c r="AB61" s="2">
        <v>5</v>
      </c>
      <c r="AC61" s="2">
        <v>1</v>
      </c>
      <c r="AD61" s="22">
        <v>-2578.4574819445202</v>
      </c>
      <c r="AE61" s="2">
        <v>198</v>
      </c>
      <c r="AF61" s="26">
        <v>1.5322613035013899</v>
      </c>
      <c r="AG61" s="23">
        <v>1.8707480767073099</v>
      </c>
      <c r="AJ61" s="2">
        <v>10</v>
      </c>
      <c r="AK61" s="2">
        <v>5</v>
      </c>
      <c r="AL61" s="2">
        <v>0</v>
      </c>
      <c r="AM61" s="22">
        <v>-3245.9652211624698</v>
      </c>
      <c r="AN61" s="2">
        <v>132</v>
      </c>
      <c r="AO61" s="23">
        <v>1.6131639069543799</v>
      </c>
      <c r="AP61" s="23">
        <v>1.8129913118022201</v>
      </c>
      <c r="AQ61" s="2" t="s">
        <v>67</v>
      </c>
      <c r="AR61" s="2">
        <v>10</v>
      </c>
      <c r="AS61" s="2">
        <v>5</v>
      </c>
      <c r="AT61" s="2">
        <v>1</v>
      </c>
      <c r="AU61" s="22">
        <v>-3098.5585802210398</v>
      </c>
      <c r="AV61" s="2">
        <v>198</v>
      </c>
      <c r="AW61" s="23">
        <v>1.5742877651485401</v>
      </c>
      <c r="AX61" s="23">
        <v>1.87402887242029</v>
      </c>
      <c r="BA61" s="2"/>
      <c r="BB61" s="2"/>
      <c r="BC61" s="2"/>
      <c r="BD61" s="22"/>
      <c r="BE61" s="2"/>
      <c r="BF61" s="23"/>
      <c r="BG61" s="23"/>
      <c r="BH61" s="2"/>
      <c r="BI61" s="2"/>
      <c r="BJ61" s="2"/>
      <c r="BK61" s="2"/>
      <c r="BL61" s="22"/>
      <c r="BM61" s="2"/>
      <c r="BN61" s="23"/>
      <c r="BO61" s="23"/>
    </row>
    <row r="62" spans="2:67" x14ac:dyDescent="0.35">
      <c r="B62" s="2">
        <v>10</v>
      </c>
      <c r="C62" s="2">
        <v>6</v>
      </c>
      <c r="D62" s="2">
        <v>0</v>
      </c>
      <c r="E62" s="22">
        <v>-2225.28120547871</v>
      </c>
      <c r="F62" s="2">
        <v>132</v>
      </c>
      <c r="G62" s="23">
        <v>1.4995427515767901</v>
      </c>
      <c r="H62" s="23">
        <v>1.75368688397771</v>
      </c>
      <c r="I62" s="2" t="s">
        <v>67</v>
      </c>
      <c r="J62" s="2">
        <v>10</v>
      </c>
      <c r="K62" s="2">
        <v>6</v>
      </c>
      <c r="L62" s="2">
        <v>1</v>
      </c>
      <c r="M62" s="22">
        <v>-2113.8442569809799</v>
      </c>
      <c r="N62" s="2">
        <v>198</v>
      </c>
      <c r="O62" s="23">
        <v>1.4706388403186901</v>
      </c>
      <c r="P62" s="23">
        <v>1.8518550389200701</v>
      </c>
      <c r="S62" s="2">
        <v>10</v>
      </c>
      <c r="T62" s="2">
        <v>6</v>
      </c>
      <c r="U62" s="2">
        <v>0</v>
      </c>
      <c r="V62" s="22">
        <v>-2714.4825597284798</v>
      </c>
      <c r="W62" s="2">
        <v>132</v>
      </c>
      <c r="X62" s="23">
        <v>1.57090648991638</v>
      </c>
      <c r="Y62" s="23">
        <v>1.7965643387203201</v>
      </c>
      <c r="Z62" s="2" t="s">
        <v>67</v>
      </c>
      <c r="AA62" s="2">
        <v>10</v>
      </c>
      <c r="AB62" s="2">
        <v>6</v>
      </c>
      <c r="AC62" s="2">
        <v>1</v>
      </c>
      <c r="AD62" s="22">
        <v>-2597.9065697220799</v>
      </c>
      <c r="AE62" s="2">
        <v>198</v>
      </c>
      <c r="AF62" s="23">
        <v>1.54299479565236</v>
      </c>
      <c r="AG62" s="23">
        <v>1.88148156885828</v>
      </c>
      <c r="AJ62" s="2">
        <v>10</v>
      </c>
      <c r="AK62" s="2">
        <v>6</v>
      </c>
      <c r="AL62" s="2">
        <v>0</v>
      </c>
      <c r="AM62" s="22">
        <v>-3243.67727094968</v>
      </c>
      <c r="AN62" s="2">
        <v>132</v>
      </c>
      <c r="AO62" s="23">
        <v>1.61207128507626</v>
      </c>
      <c r="AP62" s="23">
        <v>1.8118986899240901</v>
      </c>
      <c r="AQ62" s="2" t="s">
        <v>67</v>
      </c>
      <c r="AR62" s="2">
        <v>10</v>
      </c>
      <c r="AS62" s="2">
        <v>6</v>
      </c>
      <c r="AT62" s="2">
        <v>1</v>
      </c>
      <c r="AU62" s="22">
        <v>-3097.8940807032</v>
      </c>
      <c r="AV62" s="2">
        <v>198</v>
      </c>
      <c r="AW62" s="23">
        <v>1.57397043013524</v>
      </c>
      <c r="AX62" s="23">
        <v>1.8737115374069999</v>
      </c>
      <c r="BA62" s="2"/>
      <c r="BB62" s="2"/>
      <c r="BC62" s="2"/>
      <c r="BD62" s="22"/>
      <c r="BE62" s="2"/>
      <c r="BF62" s="23"/>
      <c r="BG62" s="23"/>
      <c r="BH62" s="2"/>
      <c r="BI62" s="2"/>
      <c r="BJ62" s="2"/>
      <c r="BK62" s="2"/>
      <c r="BL62" s="22"/>
      <c r="BM62" s="2"/>
      <c r="BN62" s="23"/>
      <c r="BO62" s="23"/>
    </row>
    <row r="63" spans="2:67" x14ac:dyDescent="0.35">
      <c r="B63" s="2">
        <v>10</v>
      </c>
      <c r="C63" s="2">
        <v>7</v>
      </c>
      <c r="D63" s="2">
        <v>0</v>
      </c>
      <c r="E63" s="22">
        <v>-2237.5662455732499</v>
      </c>
      <c r="F63" s="2">
        <v>132</v>
      </c>
      <c r="G63" s="23">
        <v>1.5073576625784</v>
      </c>
      <c r="H63" s="23">
        <v>1.7615017949793199</v>
      </c>
      <c r="I63" s="2" t="s">
        <v>67</v>
      </c>
      <c r="J63" s="2">
        <v>10</v>
      </c>
      <c r="K63" s="2">
        <v>7</v>
      </c>
      <c r="L63" s="2">
        <v>1</v>
      </c>
      <c r="M63" s="22">
        <v>-2117.7561847306201</v>
      </c>
      <c r="N63" s="2">
        <v>198</v>
      </c>
      <c r="O63" s="23">
        <v>1.47312734397622</v>
      </c>
      <c r="P63" s="23">
        <v>1.85434354257759</v>
      </c>
      <c r="S63" s="2">
        <v>10</v>
      </c>
      <c r="T63" s="2">
        <v>7</v>
      </c>
      <c r="U63" s="2">
        <v>0</v>
      </c>
      <c r="V63" s="22">
        <v>-2739.2783854458498</v>
      </c>
      <c r="W63" s="2">
        <v>132</v>
      </c>
      <c r="X63" s="23">
        <v>1.58459072044473</v>
      </c>
      <c r="Y63" s="23">
        <v>1.8102485692486701</v>
      </c>
      <c r="Z63" s="2" t="s">
        <v>67</v>
      </c>
      <c r="AA63" s="2">
        <v>10</v>
      </c>
      <c r="AB63" s="2">
        <v>7</v>
      </c>
      <c r="AC63" s="2">
        <v>1</v>
      </c>
      <c r="AD63" s="22">
        <v>-2612.5588495297702</v>
      </c>
      <c r="AE63" s="2">
        <v>198</v>
      </c>
      <c r="AF63" s="23">
        <v>1.55108104278685</v>
      </c>
      <c r="AG63" s="23">
        <v>1.88956781599277</v>
      </c>
      <c r="AJ63" s="2">
        <v>10</v>
      </c>
      <c r="AK63" s="2">
        <v>7</v>
      </c>
      <c r="AL63" s="2">
        <v>0</v>
      </c>
      <c r="AM63" s="22">
        <v>-3250.2143558685498</v>
      </c>
      <c r="AN63" s="2">
        <v>132</v>
      </c>
      <c r="AO63" s="23">
        <v>1.61519310213398</v>
      </c>
      <c r="AP63" s="23">
        <v>1.8150205069818099</v>
      </c>
      <c r="AQ63" s="2" t="s">
        <v>67</v>
      </c>
      <c r="AR63" s="2">
        <v>10</v>
      </c>
      <c r="AS63" s="2">
        <v>7</v>
      </c>
      <c r="AT63" s="2">
        <v>1</v>
      </c>
      <c r="AU63" s="22">
        <v>-3105.2557410048198</v>
      </c>
      <c r="AV63" s="2">
        <v>198</v>
      </c>
      <c r="AW63" s="23">
        <v>1.5774860272229301</v>
      </c>
      <c r="AX63" s="23">
        <v>1.87722713449468</v>
      </c>
      <c r="BA63" s="2"/>
      <c r="BB63" s="2"/>
      <c r="BC63" s="2"/>
      <c r="BD63" s="22"/>
      <c r="BE63" s="2"/>
      <c r="BF63" s="23"/>
      <c r="BG63" s="23"/>
      <c r="BH63" s="2"/>
      <c r="BI63" s="2"/>
      <c r="BJ63" s="2"/>
      <c r="BK63" s="2"/>
      <c r="BL63" s="22"/>
      <c r="BM63" s="2"/>
      <c r="BN63" s="23"/>
      <c r="BO63" s="23"/>
    </row>
    <row r="64" spans="2:67" x14ac:dyDescent="0.35">
      <c r="B64" s="2">
        <v>10</v>
      </c>
      <c r="C64" s="2">
        <v>8</v>
      </c>
      <c r="D64" s="2">
        <v>0</v>
      </c>
      <c r="E64" s="22">
        <v>-2228.8054653218701</v>
      </c>
      <c r="F64" s="2">
        <v>132</v>
      </c>
      <c r="G64" s="23">
        <v>1.5017846471513201</v>
      </c>
      <c r="H64" s="23">
        <v>1.75592877955223</v>
      </c>
      <c r="I64" s="2" t="s">
        <v>67</v>
      </c>
      <c r="J64" s="2">
        <v>10</v>
      </c>
      <c r="K64" s="2">
        <v>8</v>
      </c>
      <c r="L64" s="2">
        <v>1</v>
      </c>
      <c r="M64" s="22">
        <v>-2126.87538780769</v>
      </c>
      <c r="N64" s="2">
        <v>198</v>
      </c>
      <c r="O64" s="23">
        <v>1.4789283637453501</v>
      </c>
      <c r="P64" s="23">
        <v>1.8601445623467201</v>
      </c>
      <c r="S64" s="2">
        <v>10</v>
      </c>
      <c r="T64" s="2">
        <v>8</v>
      </c>
      <c r="U64" s="2">
        <v>0</v>
      </c>
      <c r="V64" s="22">
        <v>-2729.3892705450298</v>
      </c>
      <c r="W64" s="2">
        <v>132</v>
      </c>
      <c r="X64" s="23">
        <v>1.5791331515149201</v>
      </c>
      <c r="Y64" s="23">
        <v>1.8047910003188701</v>
      </c>
      <c r="Z64" s="2" t="s">
        <v>67</v>
      </c>
      <c r="AA64" s="2">
        <v>10</v>
      </c>
      <c r="AB64" s="2">
        <v>8</v>
      </c>
      <c r="AC64" s="2">
        <v>1</v>
      </c>
      <c r="AD64" s="22">
        <v>-2604.8828956840898</v>
      </c>
      <c r="AE64" s="2">
        <v>198</v>
      </c>
      <c r="AF64" s="23">
        <v>1.5468448651678199</v>
      </c>
      <c r="AG64" s="23">
        <v>1.88533163837374</v>
      </c>
      <c r="AJ64" s="2">
        <v>10</v>
      </c>
      <c r="AK64" s="2">
        <v>8</v>
      </c>
      <c r="AL64" s="2">
        <v>0</v>
      </c>
      <c r="AM64" s="22">
        <v>-3222.5345156572098</v>
      </c>
      <c r="AN64" s="2">
        <v>132</v>
      </c>
      <c r="AO64" s="23">
        <v>1.6019744582890201</v>
      </c>
      <c r="AP64" s="23">
        <v>1.80180186313686</v>
      </c>
      <c r="AQ64" s="2" t="s">
        <v>67</v>
      </c>
      <c r="AR64" s="2">
        <v>10</v>
      </c>
      <c r="AS64" s="2">
        <v>8</v>
      </c>
      <c r="AT64" s="2">
        <v>1</v>
      </c>
      <c r="AU64" s="22">
        <v>-3091.9677616182898</v>
      </c>
      <c r="AV64" s="2">
        <v>198</v>
      </c>
      <c r="AW64" s="23">
        <v>1.57114028730577</v>
      </c>
      <c r="AX64" s="23">
        <v>1.87088139457753</v>
      </c>
      <c r="BA64" s="2"/>
      <c r="BB64" s="2"/>
      <c r="BC64" s="2"/>
      <c r="BD64" s="22"/>
      <c r="BE64" s="2"/>
      <c r="BF64" s="23"/>
      <c r="BG64" s="23"/>
      <c r="BH64" s="2"/>
      <c r="BI64" s="2"/>
      <c r="BJ64" s="2"/>
      <c r="BK64" s="2"/>
      <c r="BL64" s="22"/>
      <c r="BM64" s="2"/>
      <c r="BN64" s="23"/>
      <c r="BO64" s="23"/>
    </row>
    <row r="70" spans="2:19" x14ac:dyDescent="0.35">
      <c r="B70" s="24" t="s">
        <v>60</v>
      </c>
    </row>
    <row r="71" spans="2:19" x14ac:dyDescent="0.35">
      <c r="B71" t="s">
        <v>20</v>
      </c>
      <c r="C71" s="5"/>
      <c r="D71" s="1"/>
      <c r="F71" s="1"/>
      <c r="G71" s="1"/>
      <c r="H71" s="1"/>
      <c r="J71" s="1"/>
      <c r="K71" s="1"/>
      <c r="L71" s="1"/>
      <c r="N71" s="1"/>
      <c r="O71" s="1"/>
      <c r="P71" s="1"/>
      <c r="R71" s="1"/>
      <c r="S71" s="1"/>
    </row>
    <row r="72" spans="2:19" x14ac:dyDescent="0.35">
      <c r="B72" t="s">
        <v>21</v>
      </c>
      <c r="C72" s="37">
        <v>-3695.0889534430021</v>
      </c>
      <c r="D72" s="38"/>
      <c r="F72" s="1"/>
      <c r="G72" s="1"/>
      <c r="H72" s="1"/>
      <c r="J72" s="1"/>
      <c r="K72" s="1"/>
      <c r="L72" s="1"/>
      <c r="N72" s="1"/>
      <c r="O72" s="1"/>
      <c r="P72" s="1"/>
      <c r="R72" s="1"/>
      <c r="S72" s="1"/>
    </row>
    <row r="73" spans="2:19" x14ac:dyDescent="0.35">
      <c r="B73" t="s">
        <v>22</v>
      </c>
      <c r="C73" s="37">
        <v>-5242.5525992515977</v>
      </c>
      <c r="D73" s="38"/>
      <c r="F73" s="1"/>
      <c r="G73" s="1"/>
      <c r="H73" s="1"/>
      <c r="J73" s="1"/>
      <c r="K73" s="1"/>
      <c r="L73" s="1"/>
      <c r="N73" s="1"/>
      <c r="O73" s="1"/>
      <c r="P73" s="1"/>
      <c r="R73" s="1"/>
      <c r="S73" s="1"/>
    </row>
    <row r="74" spans="2:19" x14ac:dyDescent="0.35">
      <c r="B74" t="s">
        <v>23</v>
      </c>
      <c r="C74" s="39">
        <v>0.29517369955038775</v>
      </c>
      <c r="D74" s="40"/>
      <c r="F74" s="1"/>
      <c r="G74" s="1"/>
      <c r="H74" s="1"/>
      <c r="J74" s="1"/>
      <c r="K74" s="1"/>
      <c r="L74" s="1"/>
      <c r="N74" s="1"/>
      <c r="O74" s="1"/>
      <c r="P74" s="1"/>
      <c r="R74" s="1"/>
      <c r="S74" s="1"/>
    </row>
    <row r="75" spans="2:19" x14ac:dyDescent="0.35">
      <c r="B75" t="s">
        <v>24</v>
      </c>
      <c r="C75" s="39">
        <v>0.49082688585113199</v>
      </c>
      <c r="D75" s="40"/>
      <c r="F75" s="1"/>
      <c r="G75" s="1"/>
      <c r="H75" s="1"/>
      <c r="J75" s="1"/>
      <c r="K75" s="1"/>
      <c r="L75" s="1"/>
      <c r="N75" s="1"/>
      <c r="O75" s="1"/>
      <c r="P75" s="1"/>
      <c r="R75" s="1"/>
      <c r="S75" s="1"/>
    </row>
    <row r="76" spans="2:19" x14ac:dyDescent="0.35">
      <c r="B76" t="s">
        <v>58</v>
      </c>
      <c r="C76" s="39">
        <v>1.6101077625647116</v>
      </c>
      <c r="D76" s="40"/>
      <c r="F76" s="1"/>
      <c r="G76" s="1"/>
      <c r="H76" s="1"/>
      <c r="J76" s="1"/>
      <c r="K76" s="1"/>
      <c r="L76" s="1"/>
      <c r="N76" s="1"/>
      <c r="O76" s="1"/>
      <c r="P76" s="1"/>
      <c r="R76" s="1"/>
      <c r="S76" s="1"/>
    </row>
    <row r="77" spans="2:19" x14ac:dyDescent="0.35">
      <c r="B77" t="s">
        <v>59</v>
      </c>
      <c r="C77" s="39">
        <v>1.8446283519187641</v>
      </c>
      <c r="D77" s="40"/>
      <c r="F77" s="1"/>
      <c r="G77" s="1"/>
      <c r="H77" s="1"/>
      <c r="J77" s="1"/>
      <c r="K77" s="1"/>
      <c r="L77" s="1"/>
      <c r="N77" s="1"/>
      <c r="O77" s="1"/>
      <c r="P77" s="1"/>
      <c r="R77" s="1"/>
      <c r="S77" s="1"/>
    </row>
    <row r="78" spans="2:19" x14ac:dyDescent="0.35">
      <c r="B78" s="7" t="s">
        <v>27</v>
      </c>
      <c r="C78" s="35">
        <v>4806</v>
      </c>
      <c r="D78" s="36"/>
      <c r="F78" s="1"/>
      <c r="G78" s="1"/>
      <c r="H78" s="1"/>
      <c r="J78" s="1"/>
      <c r="K78" s="1"/>
      <c r="L78" s="1"/>
      <c r="N78" s="1"/>
      <c r="O78" s="1"/>
      <c r="P78" s="1"/>
      <c r="R78" s="1"/>
      <c r="S78" s="1"/>
    </row>
    <row r="79" spans="2:19" x14ac:dyDescent="0.35">
      <c r="B79" s="7" t="s">
        <v>28</v>
      </c>
      <c r="C79" s="35">
        <v>801</v>
      </c>
      <c r="D79" s="36"/>
      <c r="F79" s="1"/>
      <c r="G79" s="1"/>
      <c r="H79" s="1"/>
      <c r="J79" s="1"/>
      <c r="K79" s="1"/>
      <c r="L79" s="1"/>
      <c r="N79" s="1"/>
      <c r="O79" s="1"/>
      <c r="P79" s="1"/>
      <c r="R79" s="1"/>
      <c r="S79" s="1"/>
    </row>
    <row r="80" spans="2:19" x14ac:dyDescent="0.35">
      <c r="B80" s="7" t="s">
        <v>29</v>
      </c>
      <c r="C80" s="35">
        <v>174</v>
      </c>
      <c r="D80" s="36"/>
      <c r="F80" s="1"/>
      <c r="G80" s="1"/>
      <c r="H80" s="1"/>
      <c r="J80" s="1"/>
      <c r="K80" s="1"/>
      <c r="L80" s="1"/>
      <c r="N80" s="1"/>
      <c r="O80" s="1"/>
      <c r="P80" s="1"/>
      <c r="R80" s="1"/>
      <c r="S80" s="1"/>
    </row>
    <row r="81" spans="2:19" x14ac:dyDescent="0.35">
      <c r="C81" s="5"/>
      <c r="D81" s="1"/>
      <c r="F81" s="1"/>
      <c r="G81" s="1"/>
      <c r="H81" s="1"/>
      <c r="J81" s="1"/>
      <c r="K81" s="1"/>
      <c r="L81" s="1"/>
      <c r="N81" s="1"/>
      <c r="O81" s="1"/>
      <c r="P81" s="1"/>
      <c r="R81" s="1"/>
      <c r="S81" s="1"/>
    </row>
    <row r="82" spans="2:19" x14ac:dyDescent="0.35">
      <c r="B82" t="s">
        <v>31</v>
      </c>
      <c r="C82" s="3" t="s">
        <v>48</v>
      </c>
      <c r="D82" s="1"/>
      <c r="F82" s="1"/>
      <c r="G82" s="1"/>
      <c r="H82" s="1"/>
      <c r="J82" s="1"/>
      <c r="K82" s="1"/>
      <c r="L82" s="1"/>
      <c r="N82" s="1"/>
      <c r="O82" s="1"/>
      <c r="P82" s="1"/>
      <c r="R82" s="1"/>
      <c r="S82" s="1"/>
    </row>
    <row r="83" spans="2:19" x14ac:dyDescent="0.35">
      <c r="B83" t="s">
        <v>49</v>
      </c>
      <c r="C83" s="3" t="s">
        <v>50</v>
      </c>
      <c r="D83" s="1"/>
      <c r="F83" s="1"/>
      <c r="G83" s="1"/>
      <c r="H83" s="1"/>
      <c r="J83" s="1"/>
      <c r="K83" s="1"/>
      <c r="L83" s="1"/>
      <c r="N83" s="1"/>
      <c r="O83" s="1"/>
      <c r="P83" s="1"/>
      <c r="R83" s="1"/>
      <c r="S83" s="1"/>
    </row>
    <row r="84" spans="2:19" x14ac:dyDescent="0.35">
      <c r="B84" t="s">
        <v>79</v>
      </c>
      <c r="C84" s="3">
        <v>10000</v>
      </c>
      <c r="D84" s="1"/>
      <c r="F84" s="1"/>
      <c r="G84" s="1"/>
      <c r="H84" s="1"/>
      <c r="J84" s="1"/>
      <c r="K84" s="1"/>
      <c r="L84" s="1"/>
      <c r="N84" s="1"/>
      <c r="O84" s="1"/>
      <c r="P84" s="1"/>
      <c r="R84" s="1"/>
      <c r="S84" s="1"/>
    </row>
    <row r="85" spans="2:19" x14ac:dyDescent="0.35">
      <c r="B85" t="s">
        <v>33</v>
      </c>
      <c r="C85" s="3" t="s">
        <v>34</v>
      </c>
      <c r="D85" s="1"/>
      <c r="F85" s="1"/>
      <c r="G85" s="1"/>
      <c r="H85" s="1"/>
      <c r="J85" s="1"/>
      <c r="K85" s="1"/>
      <c r="L85" s="1"/>
      <c r="N85" s="1"/>
      <c r="O85" s="1"/>
      <c r="P85" s="1"/>
      <c r="R85" s="1"/>
      <c r="S85" s="1"/>
    </row>
    <row r="86" spans="2:19" x14ac:dyDescent="0.35">
      <c r="B86" t="s">
        <v>35</v>
      </c>
      <c r="C86" s="3" t="s">
        <v>36</v>
      </c>
      <c r="D86" s="1"/>
      <c r="F86" s="1"/>
      <c r="G86" s="1"/>
      <c r="H86" s="1"/>
      <c r="J86" s="1"/>
      <c r="K86" s="1"/>
      <c r="L86" s="1"/>
      <c r="N86" s="1"/>
      <c r="O86" s="1"/>
      <c r="P86" s="1"/>
      <c r="R86" s="1"/>
      <c r="S86" s="1"/>
    </row>
    <row r="87" spans="2:19" x14ac:dyDescent="0.35">
      <c r="B87" t="s">
        <v>37</v>
      </c>
      <c r="C87" s="3" t="s">
        <v>38</v>
      </c>
      <c r="D87" s="1"/>
      <c r="F87" s="1"/>
      <c r="G87" s="1"/>
      <c r="H87" s="1"/>
      <c r="J87" s="1"/>
      <c r="K87" s="1"/>
      <c r="L87" s="1"/>
      <c r="N87" s="1"/>
      <c r="O87" s="1"/>
      <c r="P87" s="1"/>
      <c r="R87" s="1"/>
      <c r="S87" s="1"/>
    </row>
    <row r="88" spans="2:19" x14ac:dyDescent="0.35">
      <c r="C88" s="3"/>
      <c r="D88" s="1"/>
      <c r="F88" s="1"/>
      <c r="G88" s="1"/>
      <c r="H88" s="1"/>
      <c r="J88" s="1"/>
      <c r="K88" s="1"/>
      <c r="L88" s="1"/>
      <c r="N88" s="1"/>
      <c r="O88" s="1"/>
      <c r="P88" s="1"/>
      <c r="R88" s="1"/>
      <c r="S88" s="1"/>
    </row>
    <row r="89" spans="2:19" x14ac:dyDescent="0.35">
      <c r="B89" t="s">
        <v>80</v>
      </c>
      <c r="C89" s="3"/>
      <c r="D89" s="1"/>
      <c r="F89" s="1"/>
      <c r="G89" s="1"/>
      <c r="H89" s="1"/>
      <c r="J89" s="1"/>
      <c r="K89" s="1"/>
      <c r="L89" s="1"/>
      <c r="N89" s="1"/>
      <c r="O89" s="1"/>
      <c r="P89" s="1"/>
      <c r="R89" s="1"/>
      <c r="S89" s="1"/>
    </row>
    <row r="90" spans="2:19" x14ac:dyDescent="0.35">
      <c r="C90" s="3" t="s">
        <v>81</v>
      </c>
      <c r="D90" s="1" t="s">
        <v>82</v>
      </c>
      <c r="E90" t="s">
        <v>83</v>
      </c>
      <c r="F90" s="1"/>
      <c r="G90" s="1"/>
      <c r="H90" s="1"/>
      <c r="I90" t="s">
        <v>84</v>
      </c>
      <c r="J90" s="1"/>
      <c r="K90" s="1"/>
      <c r="L90" s="1"/>
      <c r="M90" t="s">
        <v>85</v>
      </c>
      <c r="N90" s="1" t="s">
        <v>86</v>
      </c>
      <c r="O90" s="1" t="s">
        <v>87</v>
      </c>
      <c r="P90" s="1" t="s">
        <v>88</v>
      </c>
      <c r="Q90" t="s">
        <v>89</v>
      </c>
      <c r="R90" s="1" t="s">
        <v>90</v>
      </c>
      <c r="S90" s="1" t="s">
        <v>91</v>
      </c>
    </row>
    <row r="91" spans="2:19" x14ac:dyDescent="0.35">
      <c r="B91" s="3" t="s">
        <v>2</v>
      </c>
      <c r="C91" s="3" t="s">
        <v>92</v>
      </c>
      <c r="D91" s="33" t="s">
        <v>92</v>
      </c>
      <c r="E91" s="2" t="s">
        <v>92</v>
      </c>
      <c r="F91" s="33"/>
      <c r="G91" s="33" t="s">
        <v>93</v>
      </c>
      <c r="H91" s="33" t="s">
        <v>94</v>
      </c>
      <c r="I91" s="2" t="s">
        <v>92</v>
      </c>
      <c r="J91" s="33"/>
      <c r="K91" s="33" t="s">
        <v>93</v>
      </c>
      <c r="L91" s="33" t="s">
        <v>94</v>
      </c>
      <c r="M91" s="2" t="s">
        <v>92</v>
      </c>
      <c r="N91" s="33" t="s">
        <v>92</v>
      </c>
      <c r="O91" s="33" t="s">
        <v>92</v>
      </c>
      <c r="P91" s="33" t="s">
        <v>92</v>
      </c>
      <c r="Q91" s="2" t="s">
        <v>92</v>
      </c>
      <c r="R91" s="33" t="s">
        <v>92</v>
      </c>
      <c r="S91" s="33" t="s">
        <v>92</v>
      </c>
    </row>
    <row r="92" spans="2:19" x14ac:dyDescent="0.35">
      <c r="B92" t="s">
        <v>7</v>
      </c>
      <c r="C92" s="27">
        <v>-51.953627104366902</v>
      </c>
      <c r="D92" s="1">
        <v>87.237056246375303</v>
      </c>
      <c r="E92" s="1">
        <v>18.450888722223613</v>
      </c>
      <c r="F92" s="1" t="s">
        <v>8</v>
      </c>
      <c r="G92" s="1">
        <v>1.9050987932958585</v>
      </c>
      <c r="H92" s="1">
        <v>0</v>
      </c>
      <c r="I92" s="1">
        <v>34.518832900790741</v>
      </c>
      <c r="J92" s="1" t="s">
        <v>8</v>
      </c>
      <c r="K92" s="1">
        <v>0.62119363489255863</v>
      </c>
      <c r="L92" s="1">
        <v>0</v>
      </c>
      <c r="M92" s="1">
        <v>-47.735727608889867</v>
      </c>
      <c r="N92" s="1">
        <v>-33.982312752350879</v>
      </c>
      <c r="O92" s="1">
        <v>-4.8050277935394377</v>
      </c>
      <c r="P92" s="1">
        <v>19.778505239504938</v>
      </c>
      <c r="Q92" s="1">
        <v>44.640447480171566</v>
      </c>
      <c r="R92" s="1">
        <v>65.883070021748978</v>
      </c>
      <c r="S92" s="1">
        <v>75.084494333664239</v>
      </c>
    </row>
    <row r="93" spans="2:19" x14ac:dyDescent="0.35">
      <c r="B93" t="s">
        <v>9</v>
      </c>
      <c r="C93" s="27">
        <v>0.69229089881599215</v>
      </c>
      <c r="D93" s="1">
        <v>17.39870077348673</v>
      </c>
      <c r="E93" s="1">
        <v>8.0419611774468454</v>
      </c>
      <c r="F93" s="1" t="s">
        <v>8</v>
      </c>
      <c r="G93" s="1">
        <v>0.31179952919005721</v>
      </c>
      <c r="H93" s="1">
        <v>0</v>
      </c>
      <c r="I93" s="1">
        <v>4.527080819515521</v>
      </c>
      <c r="J93" s="1" t="s">
        <v>8</v>
      </c>
      <c r="K93" s="1">
        <v>0.10373147942347483</v>
      </c>
      <c r="L93" s="1">
        <v>0</v>
      </c>
      <c r="M93" s="1">
        <v>1.1016388755430979</v>
      </c>
      <c r="N93" s="1">
        <v>2.1943473521942298</v>
      </c>
      <c r="O93" s="1">
        <v>4.1174474387774902</v>
      </c>
      <c r="P93" s="1">
        <v>7.8817780165985898</v>
      </c>
      <c r="Q93" s="1">
        <v>11.11646243677686</v>
      </c>
      <c r="R93" s="1">
        <v>15.082960790859103</v>
      </c>
      <c r="S93" s="1">
        <v>16.81224714152259</v>
      </c>
    </row>
    <row r="94" spans="2:19" x14ac:dyDescent="0.35">
      <c r="B94" t="s">
        <v>10</v>
      </c>
      <c r="C94" s="27">
        <v>-7.0656225360680391</v>
      </c>
      <c r="D94" s="1">
        <v>32.198418170810037</v>
      </c>
      <c r="E94" s="1">
        <v>10.075780613590794</v>
      </c>
      <c r="F94" s="1" t="s">
        <v>8</v>
      </c>
      <c r="G94" s="1">
        <v>0.61857294529154028</v>
      </c>
      <c r="H94" s="1">
        <v>0</v>
      </c>
      <c r="I94" s="1">
        <v>10.092084919840101</v>
      </c>
      <c r="J94" s="1" t="s">
        <v>8</v>
      </c>
      <c r="K94" s="1">
        <v>0.23769213551298321</v>
      </c>
      <c r="L94" s="1">
        <v>0</v>
      </c>
      <c r="M94" s="1">
        <v>-6.3352383405005499</v>
      </c>
      <c r="N94" s="1">
        <v>-3.7239185015092593</v>
      </c>
      <c r="O94" s="1">
        <v>1.914961632011785</v>
      </c>
      <c r="P94" s="1">
        <v>9.7410675554849302</v>
      </c>
      <c r="Q94" s="1">
        <v>17.751732926225134</v>
      </c>
      <c r="R94" s="1">
        <v>22.990079791209169</v>
      </c>
      <c r="S94" s="1">
        <v>30.827966104933402</v>
      </c>
    </row>
    <row r="95" spans="2:19" x14ac:dyDescent="0.35">
      <c r="B95" t="s">
        <v>11</v>
      </c>
      <c r="C95" s="27">
        <v>1.5833176261647051</v>
      </c>
      <c r="D95" s="1">
        <v>19.562197733685892</v>
      </c>
      <c r="E95" s="1">
        <v>12.33071175596889</v>
      </c>
      <c r="F95" s="1" t="s">
        <v>8</v>
      </c>
      <c r="G95" s="1">
        <v>0.28975164449448682</v>
      </c>
      <c r="H95" s="1">
        <v>0</v>
      </c>
      <c r="I95" s="1">
        <v>5.0403351415232303</v>
      </c>
      <c r="J95" s="1" t="s">
        <v>8</v>
      </c>
      <c r="K95" s="1">
        <v>0.13729802697421672</v>
      </c>
      <c r="L95" s="1">
        <v>0</v>
      </c>
      <c r="M95" s="1">
        <v>2.3367080417113977</v>
      </c>
      <c r="N95" s="1">
        <v>4.0898241638069219</v>
      </c>
      <c r="O95" s="1">
        <v>8.5436381478383225</v>
      </c>
      <c r="P95" s="1">
        <v>13.353469559741432</v>
      </c>
      <c r="Q95" s="1">
        <v>16.509078579513378</v>
      </c>
      <c r="R95" s="1">
        <v>18.406040127011611</v>
      </c>
      <c r="S95" s="1">
        <v>19.279901086333073</v>
      </c>
    </row>
    <row r="96" spans="2:19" x14ac:dyDescent="0.35">
      <c r="B96" t="s">
        <v>12</v>
      </c>
      <c r="C96" s="27">
        <v>-5.3695424076247615</v>
      </c>
      <c r="D96" s="1">
        <v>31.773227860192158</v>
      </c>
      <c r="E96" s="1">
        <v>13.893793338366102</v>
      </c>
      <c r="F96" s="1" t="s">
        <v>8</v>
      </c>
      <c r="G96" s="1">
        <v>0.75080832265972719</v>
      </c>
      <c r="H96" s="1">
        <v>0</v>
      </c>
      <c r="I96" s="1">
        <v>10.809712993380781</v>
      </c>
      <c r="J96" s="1" t="s">
        <v>8</v>
      </c>
      <c r="K96" s="1">
        <v>0.22797645645673756</v>
      </c>
      <c r="L96" s="1">
        <v>0</v>
      </c>
      <c r="M96" s="1">
        <v>-3.3190564402445295</v>
      </c>
      <c r="N96" s="1">
        <v>0.31386978457044634</v>
      </c>
      <c r="O96" s="1">
        <v>4.4557028527388507</v>
      </c>
      <c r="P96" s="1">
        <v>13.014252977456339</v>
      </c>
      <c r="Q96" s="1">
        <v>25.406320345536873</v>
      </c>
      <c r="R96" s="1">
        <v>29.243552237391548</v>
      </c>
      <c r="S96" s="1">
        <v>30.970863785999892</v>
      </c>
    </row>
    <row r="97" spans="2:19" x14ac:dyDescent="0.35">
      <c r="B97" t="s">
        <v>13</v>
      </c>
      <c r="C97" s="27">
        <v>9.0533426999937916</v>
      </c>
      <c r="D97" s="1">
        <v>13.310865521730008</v>
      </c>
      <c r="E97" s="1">
        <v>10.556887030359427</v>
      </c>
      <c r="F97" s="1" t="s">
        <v>8</v>
      </c>
      <c r="G97" s="1">
        <v>5.6896319259701733E-2</v>
      </c>
      <c r="H97" s="1">
        <v>0</v>
      </c>
      <c r="I97" s="1">
        <v>0.90062734073760731</v>
      </c>
      <c r="J97" s="1" t="s">
        <v>8</v>
      </c>
      <c r="K97" s="1">
        <v>1.6923945158812383E-2</v>
      </c>
      <c r="L97" s="1">
        <v>0</v>
      </c>
      <c r="M97" s="1">
        <v>9.1397790569107293</v>
      </c>
      <c r="N97" s="1">
        <v>9.4054750505864355</v>
      </c>
      <c r="O97" s="1">
        <v>9.7788971442620696</v>
      </c>
      <c r="P97" s="1">
        <v>10.494658306712173</v>
      </c>
      <c r="Q97" s="1">
        <v>11.28067562133614</v>
      </c>
      <c r="R97" s="1">
        <v>11.844853813035359</v>
      </c>
      <c r="S97" s="1">
        <v>12.191876625288087</v>
      </c>
    </row>
    <row r="98" spans="2:19" x14ac:dyDescent="0.35">
      <c r="B98" t="s">
        <v>14</v>
      </c>
      <c r="C98" s="27">
        <v>4.0517118730225743</v>
      </c>
      <c r="D98" s="1">
        <v>32.620570716635022</v>
      </c>
      <c r="E98" s="1">
        <v>18.506326847804552</v>
      </c>
      <c r="F98" s="1" t="s">
        <v>8</v>
      </c>
      <c r="G98" s="1">
        <v>0.51173931524848837</v>
      </c>
      <c r="H98" s="1">
        <v>0</v>
      </c>
      <c r="I98" s="1">
        <v>7.7815242278529606</v>
      </c>
      <c r="J98" s="1" t="s">
        <v>8</v>
      </c>
      <c r="K98" s="1">
        <v>0.15014832154276239</v>
      </c>
      <c r="L98" s="1">
        <v>0</v>
      </c>
      <c r="M98" s="1">
        <v>5.2288665728493893</v>
      </c>
      <c r="N98" s="1">
        <v>7.4460317356299939</v>
      </c>
      <c r="O98" s="1">
        <v>12.243222854584419</v>
      </c>
      <c r="P98" s="1">
        <v>18.614715525977132</v>
      </c>
      <c r="Q98" s="1">
        <v>24.937636280143984</v>
      </c>
      <c r="R98" s="1">
        <v>28.851961374228299</v>
      </c>
      <c r="S98" s="1">
        <v>31.806276810201425</v>
      </c>
    </row>
    <row r="99" spans="2:19" x14ac:dyDescent="0.35">
      <c r="B99" t="s">
        <v>15</v>
      </c>
      <c r="C99" s="27">
        <v>1.067703167043228</v>
      </c>
      <c r="D99" s="1">
        <v>10.433692528137193</v>
      </c>
      <c r="E99" s="1">
        <v>5.6413888290502978</v>
      </c>
      <c r="F99" s="1" t="s">
        <v>8</v>
      </c>
      <c r="G99" s="1">
        <v>0.25520738564582229</v>
      </c>
      <c r="H99" s="1">
        <v>0</v>
      </c>
      <c r="I99" s="1">
        <v>2.7634434802461891</v>
      </c>
      <c r="J99" s="1" t="s">
        <v>8</v>
      </c>
      <c r="K99" s="1">
        <v>4.5077609427575931E-2</v>
      </c>
      <c r="L99" s="1">
        <v>0</v>
      </c>
      <c r="M99" s="1">
        <v>1.2587884585386944</v>
      </c>
      <c r="N99" s="1">
        <v>1.7908298583888167</v>
      </c>
      <c r="O99" s="1">
        <v>3.2155393111564856</v>
      </c>
      <c r="P99" s="1">
        <v>5.7202553379156882</v>
      </c>
      <c r="Q99" s="1">
        <v>7.8980656454007825</v>
      </c>
      <c r="R99" s="1">
        <v>9.5541381716948255</v>
      </c>
      <c r="S99" s="1">
        <v>10.19858268418934</v>
      </c>
    </row>
    <row r="100" spans="2:19" x14ac:dyDescent="0.35">
      <c r="B100" t="s">
        <v>16</v>
      </c>
      <c r="C100" s="27">
        <v>-1.8087969803822457</v>
      </c>
      <c r="D100" s="1">
        <v>20.670687015670026</v>
      </c>
      <c r="E100" s="1">
        <v>8.8845312781474064</v>
      </c>
      <c r="F100" s="1" t="s">
        <v>8</v>
      </c>
      <c r="G100" s="1">
        <v>0.46606881351029045</v>
      </c>
      <c r="H100" s="1">
        <v>0</v>
      </c>
      <c r="I100" s="1">
        <v>6.0333688905218548</v>
      </c>
      <c r="J100" s="1" t="s">
        <v>8</v>
      </c>
      <c r="K100" s="1">
        <v>0.14662165431364776</v>
      </c>
      <c r="L100" s="1">
        <v>0</v>
      </c>
      <c r="M100" s="1">
        <v>-1.1365931885210965</v>
      </c>
      <c r="N100" s="1">
        <v>0.61248557424804728</v>
      </c>
      <c r="O100" s="1">
        <v>3.6700011492686588</v>
      </c>
      <c r="P100" s="1">
        <v>8.8295586821159393</v>
      </c>
      <c r="Q100" s="1">
        <v>13.618167634170277</v>
      </c>
      <c r="R100" s="1">
        <v>17.505259126236922</v>
      </c>
      <c r="S100" s="1">
        <v>19.542104060772711</v>
      </c>
    </row>
    <row r="101" spans="2:19" x14ac:dyDescent="0.35">
      <c r="B101" t="s">
        <v>17</v>
      </c>
      <c r="C101" s="27">
        <v>9.034947258771604</v>
      </c>
      <c r="D101" s="1">
        <v>9.2455737944560372</v>
      </c>
      <c r="E101" s="1">
        <v>9.1266699636157789</v>
      </c>
      <c r="F101" s="1" t="s">
        <v>8</v>
      </c>
      <c r="G101" s="1">
        <v>4.5290040946621762E-3</v>
      </c>
      <c r="H101" s="1">
        <v>0</v>
      </c>
      <c r="I101" s="1">
        <v>5.5575128749975368E-2</v>
      </c>
      <c r="J101" s="1" t="s">
        <v>8</v>
      </c>
      <c r="K101" s="1">
        <v>1.3255500483209197E-3</v>
      </c>
      <c r="L101" s="1">
        <v>0</v>
      </c>
      <c r="M101" s="1">
        <v>9.0385914622592942</v>
      </c>
      <c r="N101" s="1">
        <v>9.0571916453785413</v>
      </c>
      <c r="O101" s="1">
        <v>9.0816478317901446</v>
      </c>
      <c r="P101" s="1">
        <v>9.1208072207127735</v>
      </c>
      <c r="Q101" s="1">
        <v>9.16881380885407</v>
      </c>
      <c r="R101" s="1">
        <v>9.207256995935186</v>
      </c>
      <c r="S101" s="1">
        <v>9.2402022806447022</v>
      </c>
    </row>
    <row r="102" spans="2:19" x14ac:dyDescent="0.35">
      <c r="B102" t="s">
        <v>18</v>
      </c>
      <c r="C102" s="27">
        <v>-23.569433291127467</v>
      </c>
      <c r="D102" s="1">
        <v>53.423056060141462</v>
      </c>
      <c r="E102" s="1">
        <v>11.68572265918357</v>
      </c>
      <c r="F102" s="1" t="s">
        <v>8</v>
      </c>
      <c r="G102" s="1">
        <v>1.0784923260702632</v>
      </c>
      <c r="H102" s="1">
        <v>0</v>
      </c>
      <c r="I102" s="1">
        <v>19.984461548478823</v>
      </c>
      <c r="J102" s="1" t="s">
        <v>8</v>
      </c>
      <c r="K102" s="1">
        <v>0.4376049409955225</v>
      </c>
      <c r="L102" s="1">
        <v>0</v>
      </c>
      <c r="M102" s="1">
        <v>-19.650123652183986</v>
      </c>
      <c r="N102" s="1">
        <v>-14.760611627175907</v>
      </c>
      <c r="O102" s="1">
        <v>-3.4877839033777533</v>
      </c>
      <c r="P102" s="1">
        <v>10.464650410503566</v>
      </c>
      <c r="Q102" s="1">
        <v>24.347784553951694</v>
      </c>
      <c r="R102" s="1">
        <v>44.552634244693735</v>
      </c>
      <c r="S102" s="1">
        <v>51.31325087139782</v>
      </c>
    </row>
    <row r="103" spans="2:19" x14ac:dyDescent="0.35">
      <c r="B103" t="s">
        <v>95</v>
      </c>
      <c r="C103" s="27">
        <v>2.2204460492503131E-16</v>
      </c>
      <c r="D103" s="1">
        <v>6.7568633003001883</v>
      </c>
      <c r="E103" s="1">
        <v>2.2870188992453273</v>
      </c>
      <c r="F103" s="1" t="s">
        <v>8</v>
      </c>
      <c r="G103" s="1">
        <v>0.32671531676196758</v>
      </c>
      <c r="H103" s="1">
        <v>2.5590640717609858E-12</v>
      </c>
      <c r="I103" s="1">
        <v>2.3299095544874935</v>
      </c>
      <c r="J103" s="1" t="s">
        <v>8</v>
      </c>
      <c r="K103" s="1">
        <v>8.2348699673220505E-2</v>
      </c>
      <c r="L103" s="1">
        <v>0</v>
      </c>
      <c r="M103" s="1">
        <v>1.2839324202990878E-2</v>
      </c>
      <c r="N103" s="1">
        <v>5.2708804622803973E-2</v>
      </c>
      <c r="O103" s="1">
        <v>0.13312351936785072</v>
      </c>
      <c r="P103" s="1">
        <v>2.1049734153850475</v>
      </c>
      <c r="Q103" s="1">
        <v>4.5809357248459825</v>
      </c>
      <c r="R103" s="1">
        <v>5.8290531881577579</v>
      </c>
      <c r="S103" s="1">
        <v>6.3020809219521512</v>
      </c>
    </row>
    <row r="106" spans="2:19" x14ac:dyDescent="0.35">
      <c r="B106" s="24" t="s">
        <v>75</v>
      </c>
    </row>
    <row r="107" spans="2:19" x14ac:dyDescent="0.35">
      <c r="B107" t="s">
        <v>20</v>
      </c>
      <c r="C107" s="5"/>
      <c r="D107" s="1"/>
      <c r="F107" s="1"/>
      <c r="G107" s="1"/>
      <c r="H107" s="1"/>
      <c r="J107" s="1"/>
      <c r="K107" s="1"/>
      <c r="L107" s="1"/>
      <c r="N107" s="1"/>
      <c r="O107" s="1"/>
      <c r="P107" s="1"/>
      <c r="R107" s="1"/>
      <c r="S107" s="1"/>
    </row>
    <row r="108" spans="2:19" x14ac:dyDescent="0.35">
      <c r="B108" t="s">
        <v>21</v>
      </c>
      <c r="C108" s="37">
        <v>-2169.9226629032423</v>
      </c>
      <c r="D108" s="38"/>
      <c r="F108" s="1"/>
      <c r="G108" s="1"/>
      <c r="H108" s="1"/>
      <c r="J108" s="1"/>
      <c r="K108" s="1"/>
      <c r="L108" s="1"/>
      <c r="N108" s="1"/>
      <c r="O108" s="1"/>
      <c r="P108" s="1"/>
      <c r="R108" s="1"/>
      <c r="S108" s="1"/>
    </row>
    <row r="109" spans="2:19" x14ac:dyDescent="0.35">
      <c r="B109" t="s">
        <v>22</v>
      </c>
      <c r="C109" s="37">
        <v>-3268.0734224371236</v>
      </c>
      <c r="D109" s="38"/>
      <c r="F109" s="1"/>
      <c r="G109" s="1"/>
      <c r="H109" s="1"/>
      <c r="J109" s="1"/>
      <c r="K109" s="1"/>
      <c r="L109" s="1"/>
      <c r="N109" s="1"/>
      <c r="O109" s="1"/>
      <c r="P109" s="1"/>
      <c r="R109" s="1"/>
      <c r="S109" s="1"/>
    </row>
    <row r="110" spans="2:19" x14ac:dyDescent="0.35">
      <c r="B110" t="s">
        <v>23</v>
      </c>
      <c r="C110" s="39">
        <v>0.33602389468806659</v>
      </c>
      <c r="D110" s="40"/>
      <c r="F110" s="1"/>
      <c r="G110" s="1"/>
      <c r="H110" s="1"/>
      <c r="J110" s="1"/>
      <c r="K110" s="1"/>
      <c r="L110" s="1"/>
      <c r="N110" s="1"/>
      <c r="O110" s="1"/>
      <c r="P110" s="1"/>
      <c r="R110" s="1"/>
      <c r="S110" s="1"/>
    </row>
    <row r="111" spans="2:19" x14ac:dyDescent="0.35">
      <c r="B111" t="s">
        <v>24</v>
      </c>
      <c r="C111" s="39">
        <v>0.53982209985915253</v>
      </c>
      <c r="D111" s="40"/>
      <c r="F111" s="1"/>
      <c r="G111" s="1"/>
      <c r="H111" s="1"/>
      <c r="J111" s="1"/>
      <c r="K111" s="1"/>
      <c r="L111" s="1"/>
      <c r="N111" s="1"/>
      <c r="O111" s="1"/>
      <c r="P111" s="1"/>
      <c r="R111" s="1"/>
      <c r="S111" s="1"/>
    </row>
    <row r="112" spans="2:19" x14ac:dyDescent="0.35">
      <c r="B112" t="s">
        <v>25</v>
      </c>
      <c r="C112" s="39">
        <v>1.4910449509562611</v>
      </c>
      <c r="D112" s="40"/>
      <c r="F112" s="1"/>
      <c r="G112" s="1"/>
      <c r="H112" s="1"/>
      <c r="J112" s="1"/>
      <c r="K112" s="1"/>
      <c r="L112" s="1"/>
      <c r="N112" s="1"/>
      <c r="O112" s="1"/>
      <c r="P112" s="1"/>
      <c r="R112" s="1"/>
      <c r="S112" s="1"/>
    </row>
    <row r="113" spans="2:19" x14ac:dyDescent="0.35">
      <c r="B113" t="s">
        <v>26</v>
      </c>
      <c r="C113" s="39">
        <v>1.8260531254847416</v>
      </c>
      <c r="D113" s="40"/>
      <c r="F113" s="1"/>
      <c r="G113" s="1"/>
      <c r="H113" s="1"/>
      <c r="J113" s="1"/>
      <c r="K113" s="1"/>
      <c r="L113" s="1"/>
      <c r="N113" s="1"/>
      <c r="O113" s="1"/>
      <c r="P113" s="1"/>
      <c r="R113" s="1"/>
      <c r="S113" s="1"/>
    </row>
    <row r="114" spans="2:19" x14ac:dyDescent="0.35">
      <c r="B114" s="7" t="s">
        <v>27</v>
      </c>
      <c r="C114" s="35">
        <v>3144</v>
      </c>
      <c r="D114" s="36"/>
      <c r="F114" s="1"/>
      <c r="G114" s="1"/>
      <c r="H114" s="1"/>
      <c r="J114" s="1"/>
      <c r="K114" s="1"/>
      <c r="L114" s="1"/>
      <c r="N114" s="1"/>
      <c r="O114" s="1"/>
      <c r="P114" s="1"/>
      <c r="R114" s="1"/>
      <c r="S114" s="1"/>
    </row>
    <row r="115" spans="2:19" x14ac:dyDescent="0.35">
      <c r="B115" s="7" t="s">
        <v>28</v>
      </c>
      <c r="C115" s="35">
        <v>524</v>
      </c>
      <c r="D115" s="36"/>
      <c r="F115" s="1"/>
      <c r="G115" s="1"/>
      <c r="H115" s="1"/>
      <c r="J115" s="1"/>
      <c r="K115" s="1"/>
      <c r="L115" s="1"/>
      <c r="N115" s="1"/>
      <c r="O115" s="1"/>
      <c r="P115" s="1"/>
      <c r="R115" s="1"/>
      <c r="S115" s="1"/>
    </row>
    <row r="116" spans="2:19" x14ac:dyDescent="0.35">
      <c r="B116" s="7" t="s">
        <v>29</v>
      </c>
      <c r="C116" s="35">
        <v>174</v>
      </c>
      <c r="D116" s="36"/>
      <c r="F116" s="1"/>
      <c r="G116" s="1"/>
      <c r="H116" s="1"/>
      <c r="J116" s="1"/>
      <c r="K116" s="1"/>
      <c r="L116" s="1"/>
      <c r="N116" s="1"/>
      <c r="O116" s="1"/>
      <c r="P116" s="1"/>
      <c r="R116" s="1"/>
      <c r="S116" s="1"/>
    </row>
    <row r="117" spans="2:19" x14ac:dyDescent="0.35">
      <c r="C117" s="5"/>
      <c r="D117" s="1"/>
      <c r="F117" s="1"/>
      <c r="G117" s="1"/>
      <c r="H117" s="1"/>
      <c r="J117" s="1"/>
      <c r="K117" s="1"/>
      <c r="L117" s="1"/>
      <c r="N117" s="1"/>
      <c r="O117" s="1"/>
      <c r="P117" s="1"/>
      <c r="R117" s="1"/>
      <c r="S117" s="1"/>
    </row>
    <row r="118" spans="2:19" x14ac:dyDescent="0.35">
      <c r="B118" t="s">
        <v>31</v>
      </c>
      <c r="C118" s="3" t="s">
        <v>48</v>
      </c>
      <c r="D118" s="1"/>
      <c r="F118" s="1"/>
      <c r="G118" s="1"/>
      <c r="H118" s="1"/>
      <c r="J118" s="1"/>
      <c r="K118" s="1"/>
      <c r="L118" s="1"/>
      <c r="N118" s="1"/>
      <c r="O118" s="1"/>
      <c r="P118" s="1"/>
      <c r="R118" s="1"/>
      <c r="S118" s="1"/>
    </row>
    <row r="119" spans="2:19" x14ac:dyDescent="0.35">
      <c r="B119" t="s">
        <v>49</v>
      </c>
      <c r="C119" s="3" t="s">
        <v>50</v>
      </c>
      <c r="D119" s="1"/>
      <c r="F119" s="1"/>
      <c r="G119" s="1"/>
      <c r="H119" s="1"/>
      <c r="J119" s="1"/>
      <c r="K119" s="1"/>
      <c r="L119" s="1"/>
      <c r="N119" s="1"/>
      <c r="O119" s="1"/>
      <c r="P119" s="1"/>
      <c r="R119" s="1"/>
      <c r="S119" s="1"/>
    </row>
    <row r="120" spans="2:19" x14ac:dyDescent="0.35">
      <c r="B120" t="s">
        <v>79</v>
      </c>
      <c r="C120" s="3">
        <v>10000</v>
      </c>
      <c r="D120" s="1"/>
      <c r="F120" s="1"/>
      <c r="G120" s="1"/>
      <c r="H120" s="1"/>
      <c r="J120" s="1"/>
      <c r="K120" s="1"/>
      <c r="L120" s="1"/>
      <c r="N120" s="1"/>
      <c r="O120" s="1"/>
      <c r="P120" s="1"/>
      <c r="R120" s="1"/>
      <c r="S120" s="1"/>
    </row>
    <row r="121" spans="2:19" x14ac:dyDescent="0.35">
      <c r="B121" t="s">
        <v>33</v>
      </c>
      <c r="C121" s="3" t="s">
        <v>34</v>
      </c>
      <c r="D121" s="1"/>
      <c r="F121" s="1"/>
      <c r="G121" s="1"/>
      <c r="H121" s="1"/>
      <c r="J121" s="1"/>
      <c r="K121" s="1"/>
      <c r="L121" s="1"/>
      <c r="N121" s="1"/>
      <c r="O121" s="1"/>
      <c r="P121" s="1"/>
      <c r="R121" s="1"/>
      <c r="S121" s="1"/>
    </row>
    <row r="122" spans="2:19" x14ac:dyDescent="0.35">
      <c r="B122" t="s">
        <v>35</v>
      </c>
      <c r="C122" s="3" t="s">
        <v>36</v>
      </c>
      <c r="D122" s="1"/>
      <c r="F122" s="1"/>
      <c r="G122" s="1"/>
      <c r="H122" s="1"/>
      <c r="J122" s="1"/>
      <c r="K122" s="1"/>
      <c r="L122" s="1"/>
      <c r="N122" s="1"/>
      <c r="O122" s="1"/>
      <c r="P122" s="1"/>
      <c r="R122" s="1"/>
      <c r="S122" s="1"/>
    </row>
    <row r="123" spans="2:19" x14ac:dyDescent="0.35">
      <c r="B123" t="s">
        <v>37</v>
      </c>
      <c r="C123" s="3" t="s">
        <v>38</v>
      </c>
      <c r="D123" s="1"/>
      <c r="F123" s="1"/>
      <c r="G123" s="1"/>
      <c r="H123" s="1"/>
      <c r="J123" s="1"/>
      <c r="K123" s="1"/>
      <c r="L123" s="1"/>
      <c r="N123" s="1"/>
      <c r="O123" s="1"/>
      <c r="P123" s="1"/>
      <c r="R123" s="1"/>
      <c r="S123" s="1"/>
    </row>
    <row r="124" spans="2:19" x14ac:dyDescent="0.35">
      <c r="C124" s="3"/>
      <c r="D124" s="1"/>
      <c r="F124" s="1"/>
      <c r="G124" s="1"/>
      <c r="H124" s="1"/>
      <c r="J124" s="1"/>
      <c r="K124" s="1"/>
      <c r="L124" s="1"/>
      <c r="N124" s="1"/>
      <c r="O124" s="1"/>
      <c r="P124" s="1"/>
      <c r="R124" s="1"/>
      <c r="S124" s="1"/>
    </row>
    <row r="125" spans="2:19" x14ac:dyDescent="0.35">
      <c r="B125" t="s">
        <v>80</v>
      </c>
      <c r="C125" s="3"/>
      <c r="D125" s="1"/>
      <c r="F125" s="1"/>
      <c r="G125" s="1"/>
      <c r="H125" s="1"/>
      <c r="J125" s="1"/>
      <c r="K125" s="1"/>
      <c r="L125" s="1"/>
      <c r="N125" s="1"/>
      <c r="O125" s="1"/>
      <c r="P125" s="1"/>
      <c r="R125" s="1"/>
      <c r="S125" s="1"/>
    </row>
    <row r="126" spans="2:19" x14ac:dyDescent="0.35">
      <c r="C126" s="3" t="s">
        <v>81</v>
      </c>
      <c r="D126" s="1" t="s">
        <v>82</v>
      </c>
      <c r="E126" t="s">
        <v>83</v>
      </c>
      <c r="F126" s="1"/>
      <c r="G126" s="1"/>
      <c r="H126" s="1"/>
      <c r="I126" t="s">
        <v>84</v>
      </c>
      <c r="J126" s="1"/>
      <c r="K126" s="1"/>
      <c r="L126" s="1"/>
      <c r="M126" t="s">
        <v>85</v>
      </c>
      <c r="N126" s="1" t="s">
        <v>86</v>
      </c>
      <c r="O126" s="1" t="s">
        <v>87</v>
      </c>
      <c r="P126" s="1" t="s">
        <v>88</v>
      </c>
      <c r="Q126" t="s">
        <v>89</v>
      </c>
      <c r="R126" s="1" t="s">
        <v>90</v>
      </c>
      <c r="S126" s="1" t="s">
        <v>91</v>
      </c>
    </row>
    <row r="127" spans="2:19" x14ac:dyDescent="0.35">
      <c r="B127" s="3" t="s">
        <v>2</v>
      </c>
      <c r="C127" s="3" t="s">
        <v>92</v>
      </c>
      <c r="D127" s="34" t="s">
        <v>92</v>
      </c>
      <c r="E127" s="2" t="s">
        <v>92</v>
      </c>
      <c r="F127" s="34"/>
      <c r="G127" s="34" t="s">
        <v>93</v>
      </c>
      <c r="H127" s="34" t="s">
        <v>94</v>
      </c>
      <c r="I127" s="2" t="s">
        <v>92</v>
      </c>
      <c r="J127" s="34"/>
      <c r="K127" s="34" t="s">
        <v>93</v>
      </c>
      <c r="L127" s="34" t="s">
        <v>94</v>
      </c>
      <c r="M127" s="2" t="s">
        <v>92</v>
      </c>
      <c r="N127" s="34" t="s">
        <v>92</v>
      </c>
      <c r="O127" s="34" t="s">
        <v>92</v>
      </c>
      <c r="P127" s="34" t="s">
        <v>92</v>
      </c>
      <c r="Q127" s="2" t="s">
        <v>92</v>
      </c>
      <c r="R127" s="34" t="s">
        <v>92</v>
      </c>
      <c r="S127" s="34" t="s">
        <v>92</v>
      </c>
    </row>
    <row r="128" spans="2:19" x14ac:dyDescent="0.35">
      <c r="B128" t="s">
        <v>7</v>
      </c>
      <c r="C128" s="27">
        <v>-51.953627104366902</v>
      </c>
      <c r="D128" s="1">
        <v>87.237056246375303</v>
      </c>
      <c r="E128" s="1">
        <v>19.801337482989652</v>
      </c>
      <c r="F128" s="1" t="s">
        <v>8</v>
      </c>
      <c r="G128" s="1">
        <v>3.1527422526528817</v>
      </c>
      <c r="H128" s="1">
        <v>3.3711433644612043E-10</v>
      </c>
      <c r="I128" s="1">
        <v>35.29730267337645</v>
      </c>
      <c r="J128" s="1" t="s">
        <v>8</v>
      </c>
      <c r="K128" s="1">
        <v>1.6275716572432639</v>
      </c>
      <c r="L128" s="1">
        <v>0</v>
      </c>
      <c r="M128" s="1">
        <v>-48.348227865658806</v>
      </c>
      <c r="N128" s="1">
        <v>-33.815267227777532</v>
      </c>
      <c r="O128" s="1">
        <v>-0.62888967920573435</v>
      </c>
      <c r="P128" s="1">
        <v>19.388732348833798</v>
      </c>
      <c r="Q128" s="1">
        <v>47.675107843254054</v>
      </c>
      <c r="R128" s="1">
        <v>65.159206081931146</v>
      </c>
      <c r="S128" s="1">
        <v>80.722280788014729</v>
      </c>
    </row>
    <row r="129" spans="2:19" x14ac:dyDescent="0.35">
      <c r="B129" t="s">
        <v>9</v>
      </c>
      <c r="C129" s="27">
        <v>0.69229089881599215</v>
      </c>
      <c r="D129" s="1">
        <v>17.39870077348673</v>
      </c>
      <c r="E129" s="1">
        <v>5.1371347622442105</v>
      </c>
      <c r="F129" s="1" t="s">
        <v>8</v>
      </c>
      <c r="G129" s="1">
        <v>0.37359362641362515</v>
      </c>
      <c r="H129" s="1">
        <v>0</v>
      </c>
      <c r="I129" s="1">
        <v>3.5299211298953264</v>
      </c>
      <c r="J129" s="1" t="s">
        <v>8</v>
      </c>
      <c r="K129" s="1">
        <v>0.27776823450129112</v>
      </c>
      <c r="L129" s="1">
        <v>0</v>
      </c>
      <c r="M129" s="1">
        <v>0.84266362496064329</v>
      </c>
      <c r="N129" s="1">
        <v>1.2954526114628706</v>
      </c>
      <c r="O129" s="1">
        <v>2.2661920991300075</v>
      </c>
      <c r="P129" s="1">
        <v>4.1642300646891588</v>
      </c>
      <c r="Q129" s="1">
        <v>7.8901320569399598</v>
      </c>
      <c r="R129" s="1">
        <v>9.6528345689689239</v>
      </c>
      <c r="S129" s="1">
        <v>13.714568982942778</v>
      </c>
    </row>
    <row r="130" spans="2:19" x14ac:dyDescent="0.35">
      <c r="B130" t="s">
        <v>10</v>
      </c>
      <c r="C130" s="27">
        <v>-7.0656225360680391</v>
      </c>
      <c r="D130" s="1">
        <v>32.198418170810037</v>
      </c>
      <c r="E130" s="1">
        <v>7.86311532029712</v>
      </c>
      <c r="F130" s="1" t="s">
        <v>8</v>
      </c>
      <c r="G130" s="1">
        <v>1.4270345580566464</v>
      </c>
      <c r="H130" s="1">
        <v>3.5861247527080309E-8</v>
      </c>
      <c r="I130" s="1">
        <v>11.543493913948192</v>
      </c>
      <c r="J130" s="1" t="s">
        <v>8</v>
      </c>
      <c r="K130" s="1">
        <v>0.73331886196228568</v>
      </c>
      <c r="L130" s="1">
        <v>0</v>
      </c>
      <c r="M130" s="1">
        <v>-6.3038239664976476</v>
      </c>
      <c r="N130" s="1">
        <v>-4.3993275425716689</v>
      </c>
      <c r="O130" s="1">
        <v>-0.75918695498531186</v>
      </c>
      <c r="P130" s="1">
        <v>4.274966478979854</v>
      </c>
      <c r="Q130" s="1">
        <v>10.608889637315121</v>
      </c>
      <c r="R130" s="1">
        <v>27.70223589164458</v>
      </c>
      <c r="S130" s="1">
        <v>30.898648446439935</v>
      </c>
    </row>
    <row r="131" spans="2:19" x14ac:dyDescent="0.35">
      <c r="B131" t="s">
        <v>11</v>
      </c>
      <c r="C131" s="27">
        <v>1.5833176261647051</v>
      </c>
      <c r="D131" s="1">
        <v>19.562197733685892</v>
      </c>
      <c r="E131" s="1">
        <v>10.670074684029245</v>
      </c>
      <c r="F131" s="1" t="s">
        <v>8</v>
      </c>
      <c r="G131" s="1">
        <v>0.5982921248984816</v>
      </c>
      <c r="H131" s="1">
        <v>0</v>
      </c>
      <c r="I131" s="1">
        <v>4.9992950361708006</v>
      </c>
      <c r="J131" s="1" t="s">
        <v>8</v>
      </c>
      <c r="K131" s="1">
        <v>0.22567570923421926</v>
      </c>
      <c r="L131" s="1">
        <v>0</v>
      </c>
      <c r="M131" s="1">
        <v>2.6855331983129687</v>
      </c>
      <c r="N131" s="1">
        <v>4.0610550787263806</v>
      </c>
      <c r="O131" s="1">
        <v>6.6322920577998179</v>
      </c>
      <c r="P131" s="1">
        <v>10.102562945640191</v>
      </c>
      <c r="Q131" s="1">
        <v>15.065230122033679</v>
      </c>
      <c r="R131" s="1">
        <v>18.154310632556871</v>
      </c>
      <c r="S131" s="1">
        <v>19.260122340340203</v>
      </c>
    </row>
    <row r="132" spans="2:19" x14ac:dyDescent="0.35">
      <c r="B132" t="s">
        <v>12</v>
      </c>
      <c r="C132" s="27">
        <v>-5.3695424076247615</v>
      </c>
      <c r="D132" s="1">
        <v>31.773227860192158</v>
      </c>
      <c r="E132" s="1">
        <v>10.607307335506647</v>
      </c>
      <c r="F132" s="1" t="s">
        <v>8</v>
      </c>
      <c r="G132" s="1">
        <v>1.0935953905289366</v>
      </c>
      <c r="H132" s="1">
        <v>0</v>
      </c>
      <c r="I132" s="1">
        <v>8.0298384218886518</v>
      </c>
      <c r="J132" s="1" t="s">
        <v>8</v>
      </c>
      <c r="K132" s="1">
        <v>0.60460362686344526</v>
      </c>
      <c r="L132" s="1">
        <v>0</v>
      </c>
      <c r="M132" s="1">
        <v>-2.9884527244893833</v>
      </c>
      <c r="N132" s="1">
        <v>-0.1578905738666716</v>
      </c>
      <c r="O132" s="1">
        <v>4.2736850766489383</v>
      </c>
      <c r="P132" s="1">
        <v>10.395425790856587</v>
      </c>
      <c r="Q132" s="1">
        <v>15.725946376346865</v>
      </c>
      <c r="R132" s="1">
        <v>22.750346674020811</v>
      </c>
      <c r="S132" s="1">
        <v>24.87884025972529</v>
      </c>
    </row>
    <row r="133" spans="2:19" x14ac:dyDescent="0.35">
      <c r="B133" t="s">
        <v>13</v>
      </c>
      <c r="C133" s="27">
        <v>9.0533426999937916</v>
      </c>
      <c r="D133" s="1">
        <v>13.310865521730008</v>
      </c>
      <c r="E133" s="1">
        <v>11.118704001431681</v>
      </c>
      <c r="F133" s="1" t="s">
        <v>8</v>
      </c>
      <c r="G133" s="1">
        <v>0.1438190965325796</v>
      </c>
      <c r="H133" s="1">
        <v>0</v>
      </c>
      <c r="I133" s="1">
        <v>1.242249875622996</v>
      </c>
      <c r="J133" s="1" t="s">
        <v>8</v>
      </c>
      <c r="K133" s="1">
        <v>5.1352959279368601E-2</v>
      </c>
      <c r="L133" s="1">
        <v>0</v>
      </c>
      <c r="M133" s="1">
        <v>9.1517013130372025</v>
      </c>
      <c r="N133" s="1">
        <v>9.3790757691635296</v>
      </c>
      <c r="O133" s="1">
        <v>9.9581567810208398</v>
      </c>
      <c r="P133" s="1">
        <v>11.176781675091153</v>
      </c>
      <c r="Q133" s="1">
        <v>12.159090420940283</v>
      </c>
      <c r="R133" s="1">
        <v>12.780325124101912</v>
      </c>
      <c r="S133" s="1">
        <v>13.221448600781454</v>
      </c>
    </row>
    <row r="134" spans="2:19" x14ac:dyDescent="0.35">
      <c r="B134" t="s">
        <v>14</v>
      </c>
      <c r="C134" s="27">
        <v>4.0517118730225743</v>
      </c>
      <c r="D134" s="1">
        <v>32.620570716635022</v>
      </c>
      <c r="E134" s="1">
        <v>16.857646823281204</v>
      </c>
      <c r="F134" s="1" t="s">
        <v>8</v>
      </c>
      <c r="G134" s="1">
        <v>0.8625886507887679</v>
      </c>
      <c r="H134" s="1">
        <v>0</v>
      </c>
      <c r="I134" s="1">
        <v>7.7711870576745037</v>
      </c>
      <c r="J134" s="1" t="s">
        <v>8</v>
      </c>
      <c r="K134" s="1">
        <v>0.35775493593496188</v>
      </c>
      <c r="L134" s="1">
        <v>0</v>
      </c>
      <c r="M134" s="1">
        <v>5.2717241468722111</v>
      </c>
      <c r="N134" s="1">
        <v>7.4231743628178224</v>
      </c>
      <c r="O134" s="1">
        <v>10.274631621136177</v>
      </c>
      <c r="P134" s="1">
        <v>15.060394053684517</v>
      </c>
      <c r="Q134" s="1">
        <v>23.206190289622022</v>
      </c>
      <c r="R134" s="1">
        <v>28.669102391730931</v>
      </c>
      <c r="S134" s="1">
        <v>31.320557637942787</v>
      </c>
    </row>
    <row r="135" spans="2:19" x14ac:dyDescent="0.35">
      <c r="B135" t="s">
        <v>15</v>
      </c>
      <c r="C135" s="27">
        <v>1.067703167043228</v>
      </c>
      <c r="D135" s="1">
        <v>10.433692528137193</v>
      </c>
      <c r="E135" s="1">
        <v>6.0866830661625109</v>
      </c>
      <c r="F135" s="1" t="s">
        <v>8</v>
      </c>
      <c r="G135" s="1">
        <v>0.26837909011772715</v>
      </c>
      <c r="H135" s="1">
        <v>0</v>
      </c>
      <c r="I135" s="1">
        <v>2.616036933097063</v>
      </c>
      <c r="J135" s="1" t="s">
        <v>8</v>
      </c>
      <c r="K135" s="1">
        <v>0.12239762100330137</v>
      </c>
      <c r="L135" s="1">
        <v>0</v>
      </c>
      <c r="M135" s="1">
        <v>1.4255197422945427</v>
      </c>
      <c r="N135" s="1">
        <v>2.5251968609988449</v>
      </c>
      <c r="O135" s="1">
        <v>3.6651517617340539</v>
      </c>
      <c r="P135" s="1">
        <v>6.2373096560798906</v>
      </c>
      <c r="Q135" s="1">
        <v>8.346741403372981</v>
      </c>
      <c r="R135" s="1">
        <v>9.4866963041081895</v>
      </c>
      <c r="S135" s="1">
        <v>10.257594318327646</v>
      </c>
    </row>
    <row r="136" spans="2:19" x14ac:dyDescent="0.35">
      <c r="B136" t="s">
        <v>16</v>
      </c>
      <c r="C136" s="27">
        <v>-1.8087969803822457</v>
      </c>
      <c r="D136" s="1">
        <v>20.670687015670026</v>
      </c>
      <c r="E136" s="1">
        <v>8.0687136080998911</v>
      </c>
      <c r="F136" s="1" t="s">
        <v>8</v>
      </c>
      <c r="G136" s="1">
        <v>0.76327086594570515</v>
      </c>
      <c r="H136" s="1">
        <v>0</v>
      </c>
      <c r="I136" s="1">
        <v>6.7975183643880275</v>
      </c>
      <c r="J136" s="1" t="s">
        <v>8</v>
      </c>
      <c r="K136" s="1">
        <v>0.33113790442916152</v>
      </c>
      <c r="L136" s="1">
        <v>0</v>
      </c>
      <c r="M136" s="1">
        <v>-1.6087095640757498</v>
      </c>
      <c r="N136" s="1">
        <v>-0.85557153640523165</v>
      </c>
      <c r="O136" s="1">
        <v>3.112454191470782</v>
      </c>
      <c r="P136" s="1">
        <v>6.5274293079827732</v>
      </c>
      <c r="Q136" s="1">
        <v>15.583071025764406</v>
      </c>
      <c r="R136" s="1">
        <v>18.287623405727491</v>
      </c>
      <c r="S136" s="1">
        <v>19.816381193237795</v>
      </c>
    </row>
    <row r="137" spans="2:19" x14ac:dyDescent="0.35">
      <c r="B137" t="s">
        <v>17</v>
      </c>
      <c r="C137" s="27">
        <v>9.034947258771604</v>
      </c>
      <c r="D137" s="1">
        <v>9.2455737944560372</v>
      </c>
      <c r="E137" s="1">
        <v>9.1200051518164678</v>
      </c>
      <c r="F137" s="1" t="s">
        <v>8</v>
      </c>
      <c r="G137" s="1">
        <v>6.6693183084690485E-3</v>
      </c>
      <c r="H137" s="1">
        <v>0</v>
      </c>
      <c r="I137" s="1">
        <v>5.9293539566875247E-2</v>
      </c>
      <c r="J137" s="1" t="s">
        <v>8</v>
      </c>
      <c r="K137" s="1">
        <v>3.3925721018029909E-3</v>
      </c>
      <c r="L137" s="1">
        <v>0</v>
      </c>
      <c r="M137" s="1">
        <v>9.0369905404959159</v>
      </c>
      <c r="N137" s="1">
        <v>9.0478178271587613</v>
      </c>
      <c r="O137" s="1">
        <v>9.0692828176440532</v>
      </c>
      <c r="P137" s="1">
        <v>9.1046716145187254</v>
      </c>
      <c r="Q137" s="1">
        <v>9.1730899551430927</v>
      </c>
      <c r="R137" s="1">
        <v>9.2059299160523871</v>
      </c>
      <c r="S137" s="1">
        <v>9.2343462773523459</v>
      </c>
    </row>
    <row r="138" spans="2:19" x14ac:dyDescent="0.35">
      <c r="B138" t="s">
        <v>18</v>
      </c>
      <c r="C138" s="27">
        <v>-23.569433291127467</v>
      </c>
      <c r="D138" s="1">
        <v>53.423056060141462</v>
      </c>
      <c r="E138" s="1">
        <v>14.749008656500346</v>
      </c>
      <c r="F138" s="1" t="s">
        <v>8</v>
      </c>
      <c r="G138" s="1">
        <v>1.585564895096286</v>
      </c>
      <c r="H138" s="1">
        <v>0</v>
      </c>
      <c r="I138" s="1">
        <v>16.303783190677962</v>
      </c>
      <c r="J138" s="1" t="s">
        <v>8</v>
      </c>
      <c r="K138" s="1">
        <v>0.86237006275444272</v>
      </c>
      <c r="L138" s="1">
        <v>0</v>
      </c>
      <c r="M138" s="1">
        <v>-6.5215913645638679</v>
      </c>
      <c r="N138" s="1">
        <v>-3.8496847934177225</v>
      </c>
      <c r="O138" s="1">
        <v>0.14662503489596546</v>
      </c>
      <c r="P138" s="1">
        <v>12.073954368340871</v>
      </c>
      <c r="Q138" s="1">
        <v>27.058191219782945</v>
      </c>
      <c r="R138" s="1">
        <v>39.33972142433079</v>
      </c>
      <c r="S138" s="1">
        <v>48.371843637455953</v>
      </c>
    </row>
    <row r="139" spans="2:19" x14ac:dyDescent="0.35">
      <c r="B139" t="s">
        <v>95</v>
      </c>
      <c r="C139" s="27">
        <v>2.2204460492503131E-16</v>
      </c>
      <c r="D139" s="1">
        <v>6.7568633003001883</v>
      </c>
      <c r="E139" s="1">
        <v>1.5213828561587166</v>
      </c>
      <c r="F139" s="1" t="s">
        <v>8</v>
      </c>
      <c r="G139" s="1">
        <v>0.19997732944090485</v>
      </c>
      <c r="H139" s="1">
        <v>2.7977620220553945E-14</v>
      </c>
      <c r="I139" s="1">
        <v>1.5377225974318149</v>
      </c>
      <c r="J139" s="1" t="s">
        <v>8</v>
      </c>
      <c r="K139" s="1">
        <v>0.14589592317493777</v>
      </c>
      <c r="L139" s="1">
        <v>0</v>
      </c>
      <c r="M139" s="1">
        <v>1.8245355446355367E-2</v>
      </c>
      <c r="N139" s="1">
        <v>7.6360191312523598E-2</v>
      </c>
      <c r="O139" s="1">
        <v>0.22772906612672925</v>
      </c>
      <c r="P139" s="1">
        <v>0.95619177617009388</v>
      </c>
      <c r="Q139" s="1">
        <v>2.6800399888979447</v>
      </c>
      <c r="R139" s="1">
        <v>4.0200599833469166</v>
      </c>
      <c r="S139" s="1">
        <v>4.6404020685229916</v>
      </c>
    </row>
    <row r="142" spans="2:19" x14ac:dyDescent="0.35">
      <c r="B142" s="24" t="s">
        <v>76</v>
      </c>
    </row>
    <row r="143" spans="2:19" x14ac:dyDescent="0.35">
      <c r="B143" t="s">
        <v>20</v>
      </c>
      <c r="C143" s="5"/>
      <c r="D143" s="1"/>
      <c r="F143" s="1"/>
      <c r="G143" s="1"/>
      <c r="H143" s="1"/>
      <c r="J143" s="1"/>
      <c r="K143" s="1"/>
      <c r="L143" s="1"/>
      <c r="N143" s="1"/>
      <c r="O143" s="1"/>
      <c r="P143" s="1"/>
      <c r="R143" s="1"/>
      <c r="S143" s="1"/>
    </row>
    <row r="144" spans="2:19" x14ac:dyDescent="0.35">
      <c r="B144" t="s">
        <v>21</v>
      </c>
      <c r="C144" s="37">
        <v>-2639.4233258764598</v>
      </c>
      <c r="D144" s="38"/>
      <c r="F144" s="1"/>
      <c r="G144" s="1"/>
      <c r="H144" s="1"/>
      <c r="J144" s="1"/>
      <c r="K144" s="1"/>
      <c r="L144" s="1"/>
      <c r="N144" s="1"/>
      <c r="O144" s="1"/>
      <c r="P144" s="1"/>
      <c r="R144" s="1"/>
      <c r="S144" s="1"/>
    </row>
    <row r="145" spans="2:19" x14ac:dyDescent="0.35">
      <c r="B145" t="s">
        <v>22</v>
      </c>
      <c r="C145" s="37">
        <v>-3871.2897635611416</v>
      </c>
      <c r="D145" s="38"/>
      <c r="F145" s="1"/>
      <c r="G145" s="1"/>
      <c r="H145" s="1"/>
      <c r="J145" s="1"/>
      <c r="K145" s="1"/>
      <c r="L145" s="1"/>
      <c r="N145" s="1"/>
      <c r="O145" s="1"/>
      <c r="P145" s="1"/>
      <c r="R145" s="1"/>
      <c r="S145" s="1"/>
    </row>
    <row r="146" spans="2:19" x14ac:dyDescent="0.35">
      <c r="B146" t="s">
        <v>23</v>
      </c>
      <c r="C146" s="39">
        <v>0.31820569188070957</v>
      </c>
      <c r="D146" s="40"/>
      <c r="F146" s="1"/>
      <c r="G146" s="1"/>
      <c r="H146" s="1"/>
      <c r="J146" s="1"/>
      <c r="K146" s="1"/>
      <c r="L146" s="1"/>
      <c r="N146" s="1"/>
      <c r="O146" s="1"/>
      <c r="P146" s="1"/>
      <c r="R146" s="1"/>
      <c r="S146" s="1"/>
    </row>
    <row r="147" spans="2:19" x14ac:dyDescent="0.35">
      <c r="B147" t="s">
        <v>24</v>
      </c>
      <c r="C147" s="39">
        <v>0.51635202198524055</v>
      </c>
      <c r="D147" s="40"/>
      <c r="F147" s="1"/>
      <c r="G147" s="1"/>
      <c r="H147" s="1"/>
      <c r="J147" s="1"/>
      <c r="K147" s="1"/>
      <c r="L147" s="1"/>
      <c r="N147" s="1"/>
      <c r="O147" s="1"/>
      <c r="P147" s="1"/>
      <c r="R147" s="1"/>
      <c r="S147" s="1"/>
    </row>
    <row r="148" spans="2:19" x14ac:dyDescent="0.35">
      <c r="B148" t="s">
        <v>25</v>
      </c>
      <c r="C148" s="39">
        <v>1.5526618796227702</v>
      </c>
      <c r="D148" s="40"/>
      <c r="F148" s="1"/>
      <c r="G148" s="1"/>
      <c r="H148" s="1"/>
      <c r="J148" s="1"/>
      <c r="K148" s="1"/>
      <c r="L148" s="1"/>
      <c r="N148" s="1"/>
      <c r="O148" s="1"/>
      <c r="P148" s="1"/>
      <c r="R148" s="1"/>
      <c r="S148" s="1"/>
    </row>
    <row r="149" spans="2:19" x14ac:dyDescent="0.35">
      <c r="B149" t="s">
        <v>26</v>
      </c>
      <c r="C149" s="39">
        <v>1.8501199530461532</v>
      </c>
      <c r="D149" s="40"/>
      <c r="F149" s="1"/>
      <c r="G149" s="1"/>
      <c r="H149" s="1"/>
      <c r="J149" s="1"/>
      <c r="K149" s="1"/>
      <c r="L149" s="1"/>
      <c r="N149" s="1"/>
      <c r="O149" s="1"/>
      <c r="P149" s="1"/>
      <c r="R149" s="1"/>
      <c r="S149" s="1"/>
    </row>
    <row r="150" spans="2:19" x14ac:dyDescent="0.35">
      <c r="B150" s="7" t="s">
        <v>27</v>
      </c>
      <c r="C150" s="35">
        <v>3624</v>
      </c>
      <c r="D150" s="36"/>
      <c r="F150" s="1"/>
      <c r="G150" s="1"/>
      <c r="H150" s="1"/>
      <c r="J150" s="1"/>
      <c r="K150" s="1"/>
      <c r="L150" s="1"/>
      <c r="N150" s="1"/>
      <c r="O150" s="1"/>
      <c r="P150" s="1"/>
      <c r="R150" s="1"/>
      <c r="S150" s="1"/>
    </row>
    <row r="151" spans="2:19" x14ac:dyDescent="0.35">
      <c r="B151" s="7" t="s">
        <v>28</v>
      </c>
      <c r="C151" s="35">
        <v>604</v>
      </c>
      <c r="D151" s="36"/>
      <c r="F151" s="1"/>
      <c r="G151" s="1"/>
      <c r="H151" s="1"/>
      <c r="J151" s="1"/>
      <c r="K151" s="1"/>
      <c r="L151" s="1"/>
      <c r="N151" s="1"/>
      <c r="O151" s="1"/>
      <c r="P151" s="1"/>
      <c r="R151" s="1"/>
      <c r="S151" s="1"/>
    </row>
    <row r="152" spans="2:19" x14ac:dyDescent="0.35">
      <c r="B152" s="7" t="s">
        <v>29</v>
      </c>
      <c r="C152" s="35">
        <v>174</v>
      </c>
      <c r="D152" s="36"/>
      <c r="F152" s="1"/>
      <c r="G152" s="1"/>
      <c r="H152" s="1"/>
      <c r="J152" s="1"/>
      <c r="K152" s="1"/>
      <c r="L152" s="1"/>
      <c r="N152" s="1"/>
      <c r="O152" s="1"/>
      <c r="P152" s="1"/>
      <c r="R152" s="1"/>
      <c r="S152" s="1"/>
    </row>
    <row r="153" spans="2:19" x14ac:dyDescent="0.35">
      <c r="C153" s="5"/>
      <c r="D153" s="1"/>
      <c r="F153" s="1"/>
      <c r="G153" s="1"/>
      <c r="H153" s="1"/>
      <c r="J153" s="1"/>
      <c r="K153" s="1"/>
      <c r="L153" s="1"/>
      <c r="N153" s="1"/>
      <c r="O153" s="1"/>
      <c r="P153" s="1"/>
      <c r="R153" s="1"/>
      <c r="S153" s="1"/>
    </row>
    <row r="154" spans="2:19" x14ac:dyDescent="0.35">
      <c r="B154" t="s">
        <v>31</v>
      </c>
      <c r="C154" s="3" t="s">
        <v>48</v>
      </c>
      <c r="D154" s="1"/>
      <c r="F154" s="1"/>
      <c r="G154" s="1"/>
      <c r="H154" s="1"/>
      <c r="J154" s="1"/>
      <c r="K154" s="1"/>
      <c r="L154" s="1"/>
      <c r="N154" s="1"/>
      <c r="O154" s="1"/>
      <c r="P154" s="1"/>
      <c r="R154" s="1"/>
      <c r="S154" s="1"/>
    </row>
    <row r="155" spans="2:19" x14ac:dyDescent="0.35">
      <c r="B155" t="s">
        <v>49</v>
      </c>
      <c r="C155" s="3" t="s">
        <v>50</v>
      </c>
      <c r="D155" s="1"/>
      <c r="F155" s="1"/>
      <c r="G155" s="1"/>
      <c r="H155" s="1"/>
      <c r="J155" s="1"/>
      <c r="K155" s="1"/>
      <c r="L155" s="1"/>
      <c r="N155" s="1"/>
      <c r="O155" s="1"/>
      <c r="P155" s="1"/>
      <c r="R155" s="1"/>
      <c r="S155" s="1"/>
    </row>
    <row r="156" spans="2:19" x14ac:dyDescent="0.35">
      <c r="B156" t="s">
        <v>79</v>
      </c>
      <c r="C156" s="3">
        <v>10000</v>
      </c>
      <c r="D156" s="1"/>
      <c r="F156" s="1"/>
      <c r="G156" s="1"/>
      <c r="H156" s="1"/>
      <c r="J156" s="1"/>
      <c r="K156" s="1"/>
      <c r="L156" s="1"/>
      <c r="N156" s="1"/>
      <c r="O156" s="1"/>
      <c r="P156" s="1"/>
      <c r="R156" s="1"/>
      <c r="S156" s="1"/>
    </row>
    <row r="157" spans="2:19" x14ac:dyDescent="0.35">
      <c r="B157" t="s">
        <v>33</v>
      </c>
      <c r="C157" s="3" t="s">
        <v>34</v>
      </c>
      <c r="D157" s="1"/>
      <c r="F157" s="1"/>
      <c r="G157" s="1"/>
      <c r="H157" s="1"/>
      <c r="J157" s="1"/>
      <c r="K157" s="1"/>
      <c r="L157" s="1"/>
      <c r="N157" s="1"/>
      <c r="O157" s="1"/>
      <c r="P157" s="1"/>
      <c r="R157" s="1"/>
      <c r="S157" s="1"/>
    </row>
    <row r="158" spans="2:19" x14ac:dyDescent="0.35">
      <c r="B158" t="s">
        <v>35</v>
      </c>
      <c r="C158" s="3" t="s">
        <v>36</v>
      </c>
      <c r="D158" s="1"/>
      <c r="F158" s="1"/>
      <c r="G158" s="1"/>
      <c r="H158" s="1"/>
      <c r="J158" s="1"/>
      <c r="K158" s="1"/>
      <c r="L158" s="1"/>
      <c r="N158" s="1"/>
      <c r="O158" s="1"/>
      <c r="P158" s="1"/>
      <c r="R158" s="1"/>
      <c r="S158" s="1"/>
    </row>
    <row r="159" spans="2:19" x14ac:dyDescent="0.35">
      <c r="B159" t="s">
        <v>37</v>
      </c>
      <c r="C159" s="3" t="s">
        <v>38</v>
      </c>
      <c r="D159" s="1"/>
      <c r="F159" s="1"/>
      <c r="G159" s="1"/>
      <c r="H159" s="1"/>
      <c r="J159" s="1"/>
      <c r="K159" s="1"/>
      <c r="L159" s="1"/>
      <c r="N159" s="1"/>
      <c r="O159" s="1"/>
      <c r="P159" s="1"/>
      <c r="R159" s="1"/>
      <c r="S159" s="1"/>
    </row>
    <row r="160" spans="2:19" x14ac:dyDescent="0.35">
      <c r="C160" s="3"/>
      <c r="D160" s="1"/>
      <c r="F160" s="1"/>
      <c r="G160" s="1"/>
      <c r="H160" s="1"/>
      <c r="J160" s="1"/>
      <c r="K160" s="1"/>
      <c r="L160" s="1"/>
      <c r="N160" s="1"/>
      <c r="O160" s="1"/>
      <c r="P160" s="1"/>
      <c r="R160" s="1"/>
      <c r="S160" s="1"/>
    </row>
    <row r="161" spans="2:19" x14ac:dyDescent="0.35">
      <c r="B161" t="s">
        <v>80</v>
      </c>
      <c r="C161" s="3"/>
      <c r="D161" s="1"/>
      <c r="F161" s="1"/>
      <c r="G161" s="1"/>
      <c r="H161" s="1"/>
      <c r="J161" s="1"/>
      <c r="K161" s="1"/>
      <c r="L161" s="1"/>
      <c r="N161" s="1"/>
      <c r="O161" s="1"/>
      <c r="P161" s="1"/>
      <c r="R161" s="1"/>
      <c r="S161" s="1"/>
    </row>
    <row r="162" spans="2:19" x14ac:dyDescent="0.35">
      <c r="C162" s="3" t="s">
        <v>81</v>
      </c>
      <c r="D162" s="1" t="s">
        <v>82</v>
      </c>
      <c r="E162" t="s">
        <v>83</v>
      </c>
      <c r="F162" s="1"/>
      <c r="G162" s="1"/>
      <c r="H162" s="1"/>
      <c r="I162" t="s">
        <v>84</v>
      </c>
      <c r="J162" s="1"/>
      <c r="K162" s="1"/>
      <c r="L162" s="1"/>
      <c r="M162" t="s">
        <v>85</v>
      </c>
      <c r="N162" s="1" t="s">
        <v>86</v>
      </c>
      <c r="O162" s="1" t="s">
        <v>87</v>
      </c>
      <c r="P162" s="1" t="s">
        <v>88</v>
      </c>
      <c r="Q162" t="s">
        <v>89</v>
      </c>
      <c r="R162" s="1" t="s">
        <v>90</v>
      </c>
      <c r="S162" s="1" t="s">
        <v>91</v>
      </c>
    </row>
    <row r="163" spans="2:19" x14ac:dyDescent="0.35">
      <c r="B163" s="3" t="s">
        <v>2</v>
      </c>
      <c r="C163" s="3" t="s">
        <v>92</v>
      </c>
      <c r="D163" s="34" t="s">
        <v>92</v>
      </c>
      <c r="E163" s="2" t="s">
        <v>92</v>
      </c>
      <c r="F163" s="34"/>
      <c r="G163" s="34" t="s">
        <v>93</v>
      </c>
      <c r="H163" s="34" t="s">
        <v>94</v>
      </c>
      <c r="I163" s="2" t="s">
        <v>92</v>
      </c>
      <c r="J163" s="34"/>
      <c r="K163" s="34" t="s">
        <v>93</v>
      </c>
      <c r="L163" s="34" t="s">
        <v>94</v>
      </c>
      <c r="M163" s="2" t="s">
        <v>92</v>
      </c>
      <c r="N163" s="34" t="s">
        <v>92</v>
      </c>
      <c r="O163" s="34" t="s">
        <v>92</v>
      </c>
      <c r="P163" s="34" t="s">
        <v>92</v>
      </c>
      <c r="Q163" s="2" t="s">
        <v>92</v>
      </c>
      <c r="R163" s="34" t="s">
        <v>92</v>
      </c>
      <c r="S163" s="34" t="s">
        <v>92</v>
      </c>
    </row>
    <row r="164" spans="2:19" x14ac:dyDescent="0.35">
      <c r="B164" t="s">
        <v>7</v>
      </c>
      <c r="C164" s="27">
        <v>-51.953627104366902</v>
      </c>
      <c r="D164" s="1">
        <v>87.237056246375303</v>
      </c>
      <c r="E164" s="1">
        <v>15.641521082572705</v>
      </c>
      <c r="F164" s="1" t="s">
        <v>8</v>
      </c>
      <c r="G164" s="1">
        <v>1.257910076325311</v>
      </c>
      <c r="H164" s="1">
        <v>0</v>
      </c>
      <c r="I164" s="1">
        <v>36.438854803916229</v>
      </c>
      <c r="J164" s="1" t="s">
        <v>8</v>
      </c>
      <c r="K164" s="1">
        <v>0.71034936112907154</v>
      </c>
      <c r="L164" s="1">
        <v>0</v>
      </c>
      <c r="M164" s="1">
        <v>-49.086012265857761</v>
      </c>
      <c r="N164" s="1">
        <v>-38.102769025160129</v>
      </c>
      <c r="O164" s="1">
        <v>-10.554177930938828</v>
      </c>
      <c r="P164" s="1">
        <v>15.825094491269041</v>
      </c>
      <c r="Q164" s="1">
        <v>43.387606045871458</v>
      </c>
      <c r="R164" s="1">
        <v>64.992160557357792</v>
      </c>
      <c r="S164" s="1">
        <v>82.852111226324922</v>
      </c>
    </row>
    <row r="165" spans="2:19" x14ac:dyDescent="0.35">
      <c r="B165" t="s">
        <v>9</v>
      </c>
      <c r="C165" s="27">
        <v>0.69229089881599215</v>
      </c>
      <c r="D165" s="1">
        <v>17.39870077348673</v>
      </c>
      <c r="E165" s="1">
        <v>6.9692661090777648</v>
      </c>
      <c r="F165" s="1" t="s">
        <v>8</v>
      </c>
      <c r="G165" s="1">
        <v>0.24463590846178829</v>
      </c>
      <c r="H165" s="1">
        <v>0</v>
      </c>
      <c r="I165" s="1">
        <v>5.0235293458668338</v>
      </c>
      <c r="J165" s="1" t="s">
        <v>8</v>
      </c>
      <c r="K165" s="1">
        <v>9.4690358973462438E-2</v>
      </c>
      <c r="L165" s="1">
        <v>0</v>
      </c>
      <c r="M165" s="1">
        <v>0.84934685723373893</v>
      </c>
      <c r="N165" s="1">
        <v>1.392359479422757</v>
      </c>
      <c r="O165" s="1">
        <v>2.7239935098370562</v>
      </c>
      <c r="P165" s="1">
        <v>5.2385596525892781</v>
      </c>
      <c r="Q165" s="1">
        <v>11.358729606676576</v>
      </c>
      <c r="R165" s="1">
        <v>15.09465644733702</v>
      </c>
      <c r="S165" s="1">
        <v>16.655191183104844</v>
      </c>
    </row>
    <row r="166" spans="2:19" x14ac:dyDescent="0.35">
      <c r="B166" t="s">
        <v>10</v>
      </c>
      <c r="C166" s="27">
        <v>-7.0656225360680391</v>
      </c>
      <c r="D166" s="1">
        <v>32.198418170810037</v>
      </c>
      <c r="E166" s="1">
        <v>11.558054516904964</v>
      </c>
      <c r="F166" s="1" t="s">
        <v>8</v>
      </c>
      <c r="G166" s="1">
        <v>0.59416688773172166</v>
      </c>
      <c r="H166" s="1">
        <v>0</v>
      </c>
      <c r="I166" s="1">
        <v>10.777294091331347</v>
      </c>
      <c r="J166" s="1" t="s">
        <v>8</v>
      </c>
      <c r="K166" s="1">
        <v>0.18660726388470272</v>
      </c>
      <c r="L166" s="1">
        <v>0</v>
      </c>
      <c r="M166" s="1">
        <v>-6.6533088772799402</v>
      </c>
      <c r="N166" s="1">
        <v>-4.9019575266181121</v>
      </c>
      <c r="O166" s="1">
        <v>4.4281115522440047</v>
      </c>
      <c r="P166" s="1">
        <v>10.730620336576367</v>
      </c>
      <c r="Q166" s="1">
        <v>19.263549675114831</v>
      </c>
      <c r="R166" s="1">
        <v>27.659041127390587</v>
      </c>
      <c r="S166" s="1">
        <v>30.757283763426873</v>
      </c>
    </row>
    <row r="167" spans="2:19" x14ac:dyDescent="0.35">
      <c r="B167" t="s">
        <v>11</v>
      </c>
      <c r="C167" s="27">
        <v>1.5833176261647051</v>
      </c>
      <c r="D167" s="1">
        <v>19.562197733685892</v>
      </c>
      <c r="E167" s="1">
        <v>9.2422523191678554</v>
      </c>
      <c r="F167" s="1" t="s">
        <v>8</v>
      </c>
      <c r="G167" s="1">
        <v>0.31208284783220525</v>
      </c>
      <c r="H167" s="1">
        <v>0</v>
      </c>
      <c r="I167" s="1">
        <v>4.944387150883327</v>
      </c>
      <c r="J167" s="1" t="s">
        <v>8</v>
      </c>
      <c r="K167" s="1">
        <v>0.1030342466705797</v>
      </c>
      <c r="L167" s="1">
        <v>0</v>
      </c>
      <c r="M167" s="1">
        <v>2.0580075299936471</v>
      </c>
      <c r="N167" s="1">
        <v>3.0109834732865997</v>
      </c>
      <c r="O167" s="1">
        <v>4.226477317939497</v>
      </c>
      <c r="P167" s="1">
        <v>9.5038063624014111</v>
      </c>
      <c r="Q167" s="1">
        <v>13.170066642352978</v>
      </c>
      <c r="R167" s="1">
        <v>16.217791593072889</v>
      </c>
      <c r="S167" s="1">
        <v>18.120147344023728</v>
      </c>
    </row>
    <row r="168" spans="2:19" x14ac:dyDescent="0.35">
      <c r="B168" t="s">
        <v>12</v>
      </c>
      <c r="C168" s="27">
        <v>-5.3695424076247615</v>
      </c>
      <c r="D168" s="1">
        <v>31.773227860192158</v>
      </c>
      <c r="E168" s="1">
        <v>12.632703265453989</v>
      </c>
      <c r="F168" s="1" t="s">
        <v>8</v>
      </c>
      <c r="G168" s="1">
        <v>0.40998548594684914</v>
      </c>
      <c r="H168" s="1">
        <v>0</v>
      </c>
      <c r="I168" s="1">
        <v>10.34756143607625</v>
      </c>
      <c r="J168" s="1" t="s">
        <v>8</v>
      </c>
      <c r="K168" s="1">
        <v>0.17356255062382267</v>
      </c>
      <c r="L168" s="1">
        <v>0</v>
      </c>
      <c r="M168" s="1">
        <v>-4.7417668125391472</v>
      </c>
      <c r="N168" s="1">
        <v>-2.8212935423659951</v>
      </c>
      <c r="O168" s="1">
        <v>5.5329509153117975</v>
      </c>
      <c r="P168" s="1">
        <v>12.724510395109133</v>
      </c>
      <c r="Q168" s="1">
        <v>21.531941968765892</v>
      </c>
      <c r="R168" s="1">
        <v>25.967232267773131</v>
      </c>
      <c r="S168" s="1">
        <v>30.246507330131877</v>
      </c>
    </row>
    <row r="169" spans="2:19" x14ac:dyDescent="0.35">
      <c r="B169" t="s">
        <v>13</v>
      </c>
      <c r="C169" s="27">
        <v>9.0533426999937916</v>
      </c>
      <c r="D169" s="1">
        <v>13.310865521730008</v>
      </c>
      <c r="E169" s="1">
        <v>11.074606305462039</v>
      </c>
      <c r="F169" s="1" t="s">
        <v>8</v>
      </c>
      <c r="G169" s="1">
        <v>5.3078827711577438E-2</v>
      </c>
      <c r="H169" s="1">
        <v>0</v>
      </c>
      <c r="I169" s="1">
        <v>1.202884376822803</v>
      </c>
      <c r="J169" s="1" t="s">
        <v>8</v>
      </c>
      <c r="K169" s="1">
        <v>2.0581088061151449E-2</v>
      </c>
      <c r="L169" s="1">
        <v>0</v>
      </c>
      <c r="M169" s="1">
        <v>9.1308373648158732</v>
      </c>
      <c r="N169" s="1">
        <v>9.4454997675824561</v>
      </c>
      <c r="O169" s="1">
        <v>10.069289239914045</v>
      </c>
      <c r="P169" s="1">
        <v>10.925562706711878</v>
      </c>
      <c r="Q169" s="1">
        <v>12.156535651770325</v>
      </c>
      <c r="R169" s="1">
        <v>12.729229740702738</v>
      </c>
      <c r="S169" s="1">
        <v>13.161411525287424</v>
      </c>
    </row>
    <row r="170" spans="2:19" x14ac:dyDescent="0.35">
      <c r="B170" t="s">
        <v>14</v>
      </c>
      <c r="C170" s="27">
        <v>4.0517118730225743</v>
      </c>
      <c r="D170" s="1">
        <v>32.620570716635022</v>
      </c>
      <c r="E170" s="1">
        <v>18.481150695470028</v>
      </c>
      <c r="F170" s="1" t="s">
        <v>8</v>
      </c>
      <c r="G170" s="1">
        <v>0.29607639156346588</v>
      </c>
      <c r="H170" s="1">
        <v>0</v>
      </c>
      <c r="I170" s="1">
        <v>8.7452868896333431</v>
      </c>
      <c r="J170" s="1" t="s">
        <v>8</v>
      </c>
      <c r="K170" s="1">
        <v>0.20863631554403639</v>
      </c>
      <c r="L170" s="1">
        <v>0</v>
      </c>
      <c r="M170" s="1">
        <v>4.8117195190272657</v>
      </c>
      <c r="N170" s="1">
        <v>6.706024290835952</v>
      </c>
      <c r="O170" s="1">
        <v>10.340346567971169</v>
      </c>
      <c r="P170" s="1">
        <v>18.631858555586263</v>
      </c>
      <c r="Q170" s="1">
        <v>26.84336973835876</v>
      </c>
      <c r="R170" s="1">
        <v>29.920543553197302</v>
      </c>
      <c r="S170" s="1">
        <v>31.923420845863802</v>
      </c>
    </row>
    <row r="171" spans="2:19" x14ac:dyDescent="0.35">
      <c r="B171" t="s">
        <v>15</v>
      </c>
      <c r="C171" s="27">
        <v>1.067703167043228</v>
      </c>
      <c r="D171" s="1">
        <v>10.433692528137193</v>
      </c>
      <c r="E171" s="1">
        <v>6.2126940231617889</v>
      </c>
      <c r="F171" s="1" t="s">
        <v>8</v>
      </c>
      <c r="G171" s="1">
        <v>0.11916633525779813</v>
      </c>
      <c r="H171" s="1">
        <v>0</v>
      </c>
      <c r="I171" s="1">
        <v>2.9514051835654165</v>
      </c>
      <c r="J171" s="1" t="s">
        <v>8</v>
      </c>
      <c r="K171" s="1">
        <v>4.4831410817927797E-2</v>
      </c>
      <c r="L171" s="1">
        <v>0</v>
      </c>
      <c r="M171" s="1">
        <v>1.3946088863173349</v>
      </c>
      <c r="N171" s="1">
        <v>1.9350805196157865</v>
      </c>
      <c r="O171" s="1">
        <v>3.2539437079766529</v>
      </c>
      <c r="P171" s="1">
        <v>7.1346611720242876</v>
      </c>
      <c r="Q171" s="1">
        <v>8.707368056440405</v>
      </c>
      <c r="R171" s="1">
        <v>9.6880852142627258</v>
      </c>
      <c r="S171" s="1">
        <v>10.251037470090056</v>
      </c>
    </row>
    <row r="172" spans="2:19" x14ac:dyDescent="0.35">
      <c r="B172" t="s">
        <v>16</v>
      </c>
      <c r="C172" s="27">
        <v>-1.8087969803822457</v>
      </c>
      <c r="D172" s="1">
        <v>20.670687015670026</v>
      </c>
      <c r="E172" s="1">
        <v>7.4852504567467175</v>
      </c>
      <c r="F172" s="1" t="s">
        <v>8</v>
      </c>
      <c r="G172" s="1">
        <v>0.36098770070385694</v>
      </c>
      <c r="H172" s="1">
        <v>0</v>
      </c>
      <c r="I172" s="1">
        <v>6.5942443063953426</v>
      </c>
      <c r="J172" s="1" t="s">
        <v>8</v>
      </c>
      <c r="K172" s="1">
        <v>0.11913667796425129</v>
      </c>
      <c r="L172" s="1">
        <v>0</v>
      </c>
      <c r="M172" s="1">
        <v>-1.4873082103616961</v>
      </c>
      <c r="N172" s="1">
        <v>-0.63525056114639344</v>
      </c>
      <c r="O172" s="1">
        <v>1.2217405160352426</v>
      </c>
      <c r="P172" s="1">
        <v>6.4937067097288708</v>
      </c>
      <c r="Q172" s="1">
        <v>12.658197670542483</v>
      </c>
      <c r="R172" s="1">
        <v>17.392850465390577</v>
      </c>
      <c r="S172" s="1">
        <v>19.951271586253412</v>
      </c>
    </row>
    <row r="173" spans="2:19" x14ac:dyDescent="0.35">
      <c r="B173" t="s">
        <v>17</v>
      </c>
      <c r="C173" s="27">
        <v>9.034947258771604</v>
      </c>
      <c r="D173" s="1">
        <v>9.2455737944560372</v>
      </c>
      <c r="E173" s="1">
        <v>9.1335426170691125</v>
      </c>
      <c r="F173" s="1" t="s">
        <v>8</v>
      </c>
      <c r="G173" s="1">
        <v>2.4045141260363718E-3</v>
      </c>
      <c r="H173" s="1">
        <v>0</v>
      </c>
      <c r="I173" s="1">
        <v>5.9492346278084501E-2</v>
      </c>
      <c r="J173" s="1" t="s">
        <v>8</v>
      </c>
      <c r="K173" s="1">
        <v>8.3934313114848887E-4</v>
      </c>
      <c r="L173" s="1">
        <v>0</v>
      </c>
      <c r="M173" s="1">
        <v>9.0408243268240049</v>
      </c>
      <c r="N173" s="1">
        <v>9.0529365638495616</v>
      </c>
      <c r="O173" s="1">
        <v>9.0787830244240997</v>
      </c>
      <c r="P173" s="1">
        <v>9.130897240774063</v>
      </c>
      <c r="Q173" s="1">
        <v>9.1851811274086046</v>
      </c>
      <c r="R173" s="1">
        <v>9.2168414617554113</v>
      </c>
      <c r="S173" s="1">
        <v>9.2348307668333689</v>
      </c>
    </row>
    <row r="174" spans="2:19" x14ac:dyDescent="0.35">
      <c r="B174" t="s">
        <v>18</v>
      </c>
      <c r="C174" s="27">
        <v>-23.569433291127467</v>
      </c>
      <c r="D174" s="1">
        <v>53.423056060141462</v>
      </c>
      <c r="E174" s="1">
        <v>12.084249717160096</v>
      </c>
      <c r="F174" s="1" t="s">
        <v>8</v>
      </c>
      <c r="G174" s="1">
        <v>0.71930277533658871</v>
      </c>
      <c r="H174" s="1">
        <v>0</v>
      </c>
      <c r="I174" s="1">
        <v>20.515694368381766</v>
      </c>
      <c r="J174" s="1" t="s">
        <v>8</v>
      </c>
      <c r="K174" s="1">
        <v>0.35855400279444655</v>
      </c>
      <c r="L174" s="1">
        <v>0</v>
      </c>
      <c r="M174" s="1">
        <v>-20.281525205019673</v>
      </c>
      <c r="N174" s="1">
        <v>-13.982909714536826</v>
      </c>
      <c r="O174" s="1">
        <v>-3.9112849449138878</v>
      </c>
      <c r="P174" s="1">
        <v>8.9785467556585914</v>
      </c>
      <c r="Q174" s="1">
        <v>29.398996976637207</v>
      </c>
      <c r="R174" s="1">
        <v>42.219528506776498</v>
      </c>
      <c r="S174" s="1">
        <v>50.843549716239565</v>
      </c>
    </row>
    <row r="175" spans="2:19" x14ac:dyDescent="0.35">
      <c r="B175" t="s">
        <v>95</v>
      </c>
      <c r="C175" s="27">
        <v>2.2204460492503131E-16</v>
      </c>
      <c r="D175" s="1">
        <v>6.7568633003001883</v>
      </c>
      <c r="E175" s="1">
        <v>0.6087113052957317</v>
      </c>
      <c r="F175" s="1" t="s">
        <v>8</v>
      </c>
      <c r="G175" s="1">
        <v>8.1414424588757056E-2</v>
      </c>
      <c r="H175" s="1">
        <v>7.6161299489285739E-14</v>
      </c>
      <c r="I175" s="1">
        <v>0.93095369528039884</v>
      </c>
      <c r="J175" s="1" t="s">
        <v>8</v>
      </c>
      <c r="K175" s="1">
        <v>9.5051191149802303E-2</v>
      </c>
      <c r="L175" s="1">
        <v>0</v>
      </c>
      <c r="M175" s="1">
        <v>1.0136308581308635E-2</v>
      </c>
      <c r="N175" s="1">
        <v>4.3924003852336677E-2</v>
      </c>
      <c r="O175" s="1">
        <v>0.12095994907028061</v>
      </c>
      <c r="P175" s="1">
        <v>0.2953044566687853</v>
      </c>
      <c r="Q175" s="1">
        <v>0.6345329171899069</v>
      </c>
      <c r="R175" s="1">
        <v>1.5907246933600006</v>
      </c>
      <c r="S175" s="1">
        <v>3.3875543278732718</v>
      </c>
    </row>
    <row r="178" spans="2:19" x14ac:dyDescent="0.35">
      <c r="B178" s="24" t="s">
        <v>77</v>
      </c>
    </row>
    <row r="179" spans="2:19" x14ac:dyDescent="0.35">
      <c r="B179" t="s">
        <v>20</v>
      </c>
      <c r="C179" s="5"/>
      <c r="D179" s="1"/>
      <c r="F179" s="1"/>
      <c r="G179" s="1"/>
      <c r="H179" s="1"/>
      <c r="J179" s="1"/>
      <c r="K179" s="1"/>
      <c r="L179" s="1"/>
      <c r="N179" s="1"/>
      <c r="O179" s="1"/>
      <c r="P179" s="1"/>
      <c r="R179" s="1"/>
      <c r="S179" s="1"/>
    </row>
    <row r="180" spans="2:19" x14ac:dyDescent="0.35">
      <c r="B180" t="s">
        <v>21</v>
      </c>
      <c r="C180" s="37">
        <v>-3132.4689915314575</v>
      </c>
      <c r="D180" s="38"/>
      <c r="F180" s="1"/>
      <c r="G180" s="1"/>
      <c r="H180" s="1"/>
      <c r="J180" s="1"/>
      <c r="K180" s="1"/>
      <c r="L180" s="1"/>
      <c r="N180" s="1"/>
      <c r="O180" s="1"/>
      <c r="P180" s="1"/>
      <c r="R180" s="1"/>
      <c r="S180" s="1"/>
    </row>
    <row r="181" spans="2:19" x14ac:dyDescent="0.35">
      <c r="B181" t="s">
        <v>22</v>
      </c>
      <c r="C181" s="37">
        <v>-4525.0662269207342</v>
      </c>
      <c r="D181" s="38"/>
      <c r="F181" s="1"/>
      <c r="G181" s="1"/>
      <c r="H181" s="1"/>
      <c r="J181" s="1"/>
      <c r="K181" s="1"/>
      <c r="L181" s="1"/>
      <c r="N181" s="1"/>
      <c r="O181" s="1"/>
      <c r="P181" s="1"/>
      <c r="R181" s="1"/>
      <c r="S181" s="1"/>
    </row>
    <row r="182" spans="2:19" x14ac:dyDescent="0.35">
      <c r="B182" t="s">
        <v>23</v>
      </c>
      <c r="C182" s="39">
        <v>0.30775179092504157</v>
      </c>
      <c r="D182" s="40"/>
      <c r="F182" s="1"/>
      <c r="G182" s="1"/>
      <c r="H182" s="1"/>
      <c r="J182" s="1"/>
      <c r="K182" s="1"/>
      <c r="L182" s="1"/>
      <c r="N182" s="1"/>
      <c r="O182" s="1"/>
      <c r="P182" s="1"/>
      <c r="R182" s="1"/>
      <c r="S182" s="1"/>
    </row>
    <row r="183" spans="2:19" x14ac:dyDescent="0.35">
      <c r="B183" t="s">
        <v>24</v>
      </c>
      <c r="C183" s="39">
        <v>0.50348086000458192</v>
      </c>
      <c r="D183" s="40"/>
      <c r="F183" s="1"/>
      <c r="G183" s="1"/>
      <c r="H183" s="1"/>
      <c r="J183" s="1"/>
      <c r="K183" s="1"/>
      <c r="L183" s="1"/>
      <c r="N183" s="1"/>
      <c r="O183" s="1"/>
      <c r="P183" s="1"/>
      <c r="R183" s="1"/>
      <c r="S183" s="1"/>
    </row>
    <row r="184" spans="2:19" x14ac:dyDescent="0.35">
      <c r="B184" t="s">
        <v>25</v>
      </c>
      <c r="C184" s="39">
        <v>1.5790205308173149</v>
      </c>
      <c r="D184" s="40"/>
      <c r="F184" s="1"/>
      <c r="G184" s="1"/>
      <c r="H184" s="1"/>
      <c r="J184" s="1"/>
      <c r="K184" s="1"/>
      <c r="L184" s="1"/>
      <c r="N184" s="1"/>
      <c r="O184" s="1"/>
      <c r="P184" s="1"/>
      <c r="R184" s="1"/>
      <c r="S184" s="1"/>
    </row>
    <row r="185" spans="2:19" x14ac:dyDescent="0.35">
      <c r="B185" t="s">
        <v>26</v>
      </c>
      <c r="C185" s="39">
        <v>1.8424293826621894</v>
      </c>
      <c r="D185" s="40"/>
      <c r="F185" s="1"/>
      <c r="G185" s="1"/>
      <c r="H185" s="1"/>
      <c r="J185" s="1"/>
      <c r="K185" s="1"/>
      <c r="L185" s="1"/>
      <c r="N185" s="1"/>
      <c r="O185" s="1"/>
      <c r="P185" s="1"/>
      <c r="R185" s="1"/>
      <c r="S185" s="1"/>
    </row>
    <row r="186" spans="2:19" x14ac:dyDescent="0.35">
      <c r="B186" s="7" t="s">
        <v>27</v>
      </c>
      <c r="C186" s="35">
        <v>4188</v>
      </c>
      <c r="D186" s="36"/>
      <c r="F186" s="1"/>
      <c r="G186" s="1"/>
      <c r="H186" s="1"/>
      <c r="J186" s="1"/>
      <c r="K186" s="1"/>
      <c r="L186" s="1"/>
      <c r="N186" s="1"/>
      <c r="O186" s="1"/>
      <c r="P186" s="1"/>
      <c r="R186" s="1"/>
      <c r="S186" s="1"/>
    </row>
    <row r="187" spans="2:19" x14ac:dyDescent="0.35">
      <c r="B187" s="7" t="s">
        <v>28</v>
      </c>
      <c r="C187" s="35">
        <v>698</v>
      </c>
      <c r="D187" s="36"/>
      <c r="F187" s="1"/>
      <c r="G187" s="1"/>
      <c r="H187" s="1"/>
      <c r="J187" s="1"/>
      <c r="K187" s="1"/>
      <c r="L187" s="1"/>
      <c r="N187" s="1"/>
      <c r="O187" s="1"/>
      <c r="P187" s="1"/>
      <c r="R187" s="1"/>
      <c r="S187" s="1"/>
    </row>
    <row r="188" spans="2:19" x14ac:dyDescent="0.35">
      <c r="B188" s="7" t="s">
        <v>29</v>
      </c>
      <c r="C188" s="35">
        <v>174</v>
      </c>
      <c r="D188" s="36"/>
      <c r="F188" s="1"/>
      <c r="G188" s="1"/>
      <c r="H188" s="1"/>
      <c r="J188" s="1"/>
      <c r="K188" s="1"/>
      <c r="L188" s="1"/>
      <c r="N188" s="1"/>
      <c r="O188" s="1"/>
      <c r="P188" s="1"/>
      <c r="R188" s="1"/>
      <c r="S188" s="1"/>
    </row>
    <row r="189" spans="2:19" x14ac:dyDescent="0.35">
      <c r="C189" s="5"/>
      <c r="D189" s="1"/>
      <c r="F189" s="1"/>
      <c r="G189" s="1"/>
      <c r="H189" s="1"/>
      <c r="J189" s="1"/>
      <c r="K189" s="1"/>
      <c r="L189" s="1"/>
      <c r="N189" s="1"/>
      <c r="O189" s="1"/>
      <c r="P189" s="1"/>
      <c r="R189" s="1"/>
      <c r="S189" s="1"/>
    </row>
    <row r="190" spans="2:19" x14ac:dyDescent="0.35">
      <c r="B190" t="s">
        <v>31</v>
      </c>
      <c r="C190" s="3" t="s">
        <v>48</v>
      </c>
      <c r="D190" s="1"/>
      <c r="F190" s="1"/>
      <c r="G190" s="1"/>
      <c r="H190" s="1"/>
      <c r="J190" s="1"/>
      <c r="K190" s="1"/>
      <c r="L190" s="1"/>
      <c r="N190" s="1"/>
      <c r="O190" s="1"/>
      <c r="P190" s="1"/>
      <c r="R190" s="1"/>
      <c r="S190" s="1"/>
    </row>
    <row r="191" spans="2:19" x14ac:dyDescent="0.35">
      <c r="B191" t="s">
        <v>49</v>
      </c>
      <c r="C191" s="3" t="s">
        <v>50</v>
      </c>
      <c r="D191" s="1"/>
      <c r="F191" s="1"/>
      <c r="G191" s="1"/>
      <c r="H191" s="1"/>
      <c r="J191" s="1"/>
      <c r="K191" s="1"/>
      <c r="L191" s="1"/>
      <c r="N191" s="1"/>
      <c r="O191" s="1"/>
      <c r="P191" s="1"/>
      <c r="R191" s="1"/>
      <c r="S191" s="1"/>
    </row>
    <row r="192" spans="2:19" x14ac:dyDescent="0.35">
      <c r="B192" t="s">
        <v>79</v>
      </c>
      <c r="C192" s="3">
        <v>10000</v>
      </c>
      <c r="D192" s="1"/>
      <c r="F192" s="1"/>
      <c r="G192" s="1"/>
      <c r="H192" s="1"/>
      <c r="J192" s="1"/>
      <c r="K192" s="1"/>
      <c r="L192" s="1"/>
      <c r="N192" s="1"/>
      <c r="O192" s="1"/>
      <c r="P192" s="1"/>
      <c r="R192" s="1"/>
      <c r="S192" s="1"/>
    </row>
    <row r="193" spans="2:19" x14ac:dyDescent="0.35">
      <c r="B193" t="s">
        <v>33</v>
      </c>
      <c r="C193" s="3" t="s">
        <v>34</v>
      </c>
      <c r="D193" s="1"/>
      <c r="F193" s="1"/>
      <c r="G193" s="1"/>
      <c r="H193" s="1"/>
      <c r="J193" s="1"/>
      <c r="K193" s="1"/>
      <c r="L193" s="1"/>
      <c r="N193" s="1"/>
      <c r="O193" s="1"/>
      <c r="P193" s="1"/>
      <c r="R193" s="1"/>
      <c r="S193" s="1"/>
    </row>
    <row r="194" spans="2:19" x14ac:dyDescent="0.35">
      <c r="B194" t="s">
        <v>35</v>
      </c>
      <c r="C194" s="3" t="s">
        <v>36</v>
      </c>
      <c r="D194" s="1"/>
      <c r="F194" s="1"/>
      <c r="G194" s="1"/>
      <c r="H194" s="1"/>
      <c r="J194" s="1"/>
      <c r="K194" s="1"/>
      <c r="L194" s="1"/>
      <c r="N194" s="1"/>
      <c r="O194" s="1"/>
      <c r="P194" s="1"/>
      <c r="R194" s="1"/>
      <c r="S194" s="1"/>
    </row>
    <row r="195" spans="2:19" x14ac:dyDescent="0.35">
      <c r="B195" t="s">
        <v>37</v>
      </c>
      <c r="C195" s="3" t="s">
        <v>38</v>
      </c>
      <c r="D195" s="1"/>
      <c r="F195" s="1"/>
      <c r="G195" s="1"/>
      <c r="H195" s="1"/>
      <c r="J195" s="1"/>
      <c r="K195" s="1"/>
      <c r="L195" s="1"/>
      <c r="N195" s="1"/>
      <c r="O195" s="1"/>
      <c r="P195" s="1"/>
      <c r="R195" s="1"/>
      <c r="S195" s="1"/>
    </row>
    <row r="196" spans="2:19" x14ac:dyDescent="0.35">
      <c r="C196" s="3"/>
      <c r="D196" s="1"/>
      <c r="F196" s="1"/>
      <c r="G196" s="1"/>
      <c r="H196" s="1"/>
      <c r="J196" s="1"/>
      <c r="K196" s="1"/>
      <c r="L196" s="1"/>
      <c r="N196" s="1"/>
      <c r="O196" s="1"/>
      <c r="P196" s="1"/>
      <c r="R196" s="1"/>
      <c r="S196" s="1"/>
    </row>
    <row r="197" spans="2:19" x14ac:dyDescent="0.35">
      <c r="B197" t="s">
        <v>80</v>
      </c>
      <c r="C197" s="3"/>
      <c r="D197" s="1"/>
      <c r="F197" s="1"/>
      <c r="G197" s="1"/>
      <c r="H197" s="1"/>
      <c r="J197" s="1"/>
      <c r="K197" s="1"/>
      <c r="L197" s="1"/>
      <c r="N197" s="1"/>
      <c r="O197" s="1"/>
      <c r="P197" s="1"/>
      <c r="R197" s="1"/>
      <c r="S197" s="1"/>
    </row>
    <row r="198" spans="2:19" x14ac:dyDescent="0.35">
      <c r="C198" s="3" t="s">
        <v>81</v>
      </c>
      <c r="D198" s="1" t="s">
        <v>82</v>
      </c>
      <c r="E198" t="s">
        <v>83</v>
      </c>
      <c r="F198" s="1"/>
      <c r="G198" s="1"/>
      <c r="H198" s="1"/>
      <c r="I198" t="s">
        <v>84</v>
      </c>
      <c r="J198" s="1"/>
      <c r="K198" s="1"/>
      <c r="L198" s="1"/>
      <c r="M198" t="s">
        <v>85</v>
      </c>
      <c r="N198" s="1" t="s">
        <v>86</v>
      </c>
      <c r="O198" s="1" t="s">
        <v>87</v>
      </c>
      <c r="P198" s="1" t="s">
        <v>88</v>
      </c>
      <c r="Q198" t="s">
        <v>89</v>
      </c>
      <c r="R198" s="1" t="s">
        <v>90</v>
      </c>
      <c r="S198" s="1" t="s">
        <v>91</v>
      </c>
    </row>
    <row r="199" spans="2:19" x14ac:dyDescent="0.35">
      <c r="B199" s="3" t="s">
        <v>2</v>
      </c>
      <c r="C199" s="3" t="s">
        <v>92</v>
      </c>
      <c r="D199" s="34" t="s">
        <v>92</v>
      </c>
      <c r="E199" s="2" t="s">
        <v>92</v>
      </c>
      <c r="F199" s="34"/>
      <c r="G199" s="34" t="s">
        <v>93</v>
      </c>
      <c r="H199" s="34" t="s">
        <v>94</v>
      </c>
      <c r="I199" s="2" t="s">
        <v>92</v>
      </c>
      <c r="J199" s="34"/>
      <c r="K199" s="34" t="s">
        <v>93</v>
      </c>
      <c r="L199" s="34" t="s">
        <v>94</v>
      </c>
      <c r="M199" s="2" t="s">
        <v>92</v>
      </c>
      <c r="N199" s="34" t="s">
        <v>92</v>
      </c>
      <c r="O199" s="34" t="s">
        <v>92</v>
      </c>
      <c r="P199" s="34" t="s">
        <v>92</v>
      </c>
      <c r="Q199" s="2" t="s">
        <v>92</v>
      </c>
      <c r="R199" s="34" t="s">
        <v>92</v>
      </c>
      <c r="S199" s="34" t="s">
        <v>92</v>
      </c>
    </row>
    <row r="200" spans="2:19" x14ac:dyDescent="0.35">
      <c r="B200" t="s">
        <v>7</v>
      </c>
      <c r="C200" s="27">
        <v>-51.953627104366902</v>
      </c>
      <c r="D200" s="1">
        <v>87.237056246375303</v>
      </c>
      <c r="E200" s="1">
        <v>10.041704797679763</v>
      </c>
      <c r="F200" s="1" t="s">
        <v>8</v>
      </c>
      <c r="G200" s="1">
        <v>1.7817537625979141</v>
      </c>
      <c r="H200" s="1">
        <v>1.7419250264438801E-8</v>
      </c>
      <c r="I200" s="1">
        <v>31.867219814639721</v>
      </c>
      <c r="J200" s="1" t="s">
        <v>8</v>
      </c>
      <c r="K200" s="1">
        <v>1.0052358076934418</v>
      </c>
      <c r="L200" s="1">
        <v>0</v>
      </c>
      <c r="M200" s="1">
        <v>-48.306466484515468</v>
      </c>
      <c r="N200" s="1">
        <v>-34.734017612930948</v>
      </c>
      <c r="O200" s="1">
        <v>-14.730316045272524</v>
      </c>
      <c r="P200" s="1">
        <v>10.785887833306376</v>
      </c>
      <c r="Q200" s="1">
        <v>33.685045160236164</v>
      </c>
      <c r="R200" s="1">
        <v>52.324541610545573</v>
      </c>
      <c r="S200" s="1">
        <v>68.750684860258133</v>
      </c>
    </row>
    <row r="201" spans="2:19" x14ac:dyDescent="0.35">
      <c r="B201" t="s">
        <v>9</v>
      </c>
      <c r="C201" s="27">
        <v>0.69229089881599215</v>
      </c>
      <c r="D201" s="1">
        <v>17.39870077348673</v>
      </c>
      <c r="E201" s="1">
        <v>8.387196557644609</v>
      </c>
      <c r="F201" s="1" t="s">
        <v>8</v>
      </c>
      <c r="G201" s="1">
        <v>0.25008791882342352</v>
      </c>
      <c r="H201" s="1">
        <v>0</v>
      </c>
      <c r="I201" s="1">
        <v>5.165108051585122</v>
      </c>
      <c r="J201" s="1" t="s">
        <v>8</v>
      </c>
      <c r="K201" s="1">
        <v>0.17620455612196728</v>
      </c>
      <c r="L201" s="1">
        <v>0</v>
      </c>
      <c r="M201" s="1">
        <v>0.87106736212129965</v>
      </c>
      <c r="N201" s="1">
        <v>1.5293657410212167</v>
      </c>
      <c r="O201" s="1">
        <v>3.9269753189942653</v>
      </c>
      <c r="P201" s="1">
        <v>7.6829518564739958</v>
      </c>
      <c r="Q201" s="1">
        <v>13.275146460986742</v>
      </c>
      <c r="R201" s="1">
        <v>15.31687392041745</v>
      </c>
      <c r="S201" s="1">
        <v>17.104638553470522</v>
      </c>
    </row>
    <row r="202" spans="2:19" x14ac:dyDescent="0.35">
      <c r="B202" t="s">
        <v>10</v>
      </c>
      <c r="C202" s="27">
        <v>-7.0656225360680391</v>
      </c>
      <c r="D202" s="1">
        <v>32.198418170810037</v>
      </c>
      <c r="E202" s="1">
        <v>10.413626237141569</v>
      </c>
      <c r="F202" s="1" t="s">
        <v>8</v>
      </c>
      <c r="G202" s="1">
        <v>0.59637273970358207</v>
      </c>
      <c r="H202" s="1">
        <v>0</v>
      </c>
      <c r="I202" s="1">
        <v>11.294546032566252</v>
      </c>
      <c r="J202" s="1" t="s">
        <v>8</v>
      </c>
      <c r="K202" s="1">
        <v>0.20733247853360054</v>
      </c>
      <c r="L202" s="1">
        <v>0</v>
      </c>
      <c r="M202" s="1">
        <v>-5.981826632967894</v>
      </c>
      <c r="N202" s="1">
        <v>-4.0773302090419152</v>
      </c>
      <c r="O202" s="1">
        <v>0.23036582610612477</v>
      </c>
      <c r="P202" s="1">
        <v>9.0146101566678052</v>
      </c>
      <c r="Q202" s="1">
        <v>21.050242196529922</v>
      </c>
      <c r="R202" s="1">
        <v>26.606659598293348</v>
      </c>
      <c r="S202" s="1">
        <v>31.130329454711344</v>
      </c>
    </row>
    <row r="203" spans="2:19" x14ac:dyDescent="0.35">
      <c r="B203" t="s">
        <v>11</v>
      </c>
      <c r="C203" s="27">
        <v>1.5833176261647051</v>
      </c>
      <c r="D203" s="1">
        <v>19.562197733685892</v>
      </c>
      <c r="E203" s="1">
        <v>9.4252657606044252</v>
      </c>
      <c r="F203" s="1" t="s">
        <v>8</v>
      </c>
      <c r="G203" s="1">
        <v>0.23872927370766733</v>
      </c>
      <c r="H203" s="1">
        <v>0</v>
      </c>
      <c r="I203" s="1">
        <v>5.0873954918819555</v>
      </c>
      <c r="J203" s="1" t="s">
        <v>8</v>
      </c>
      <c r="K203" s="1">
        <v>0.10095379670281299</v>
      </c>
      <c r="L203" s="1">
        <v>0</v>
      </c>
      <c r="M203" s="1">
        <v>1.9824886816572247</v>
      </c>
      <c r="N203" s="1">
        <v>3.2177612723029947</v>
      </c>
      <c r="O203" s="1">
        <v>5.0787614634505527</v>
      </c>
      <c r="P203" s="1">
        <v>8.7288391330443122</v>
      </c>
      <c r="Q203" s="1">
        <v>13.421796136807719</v>
      </c>
      <c r="R203" s="1">
        <v>17.255276723789933</v>
      </c>
      <c r="S203" s="1">
        <v>19.071325219499144</v>
      </c>
    </row>
    <row r="204" spans="2:19" x14ac:dyDescent="0.35">
      <c r="B204" t="s">
        <v>12</v>
      </c>
      <c r="C204" s="27">
        <v>-5.3695424076247615</v>
      </c>
      <c r="D204" s="1">
        <v>31.773227860192158</v>
      </c>
      <c r="E204" s="1">
        <v>11.440747654312752</v>
      </c>
      <c r="F204" s="1" t="s">
        <v>8</v>
      </c>
      <c r="G204" s="1">
        <v>0.55247310600692012</v>
      </c>
      <c r="H204" s="1">
        <v>0</v>
      </c>
      <c r="I204" s="1">
        <v>10.796945191735631</v>
      </c>
      <c r="J204" s="1" t="s">
        <v>8</v>
      </c>
      <c r="K204" s="1">
        <v>0.21922084358233082</v>
      </c>
      <c r="L204" s="1">
        <v>0</v>
      </c>
      <c r="M204" s="1">
        <v>-4.4483095817003093</v>
      </c>
      <c r="N204" s="1">
        <v>-2.7915763544329479</v>
      </c>
      <c r="O204" s="1">
        <v>0.64818814881722364</v>
      </c>
      <c r="P204" s="1">
        <v>12.059588315107211</v>
      </c>
      <c r="Q204" s="1">
        <v>20.870734537255601</v>
      </c>
      <c r="R204" s="1">
        <v>26.349841062411109</v>
      </c>
      <c r="S204" s="1">
        <v>29.626161032029522</v>
      </c>
    </row>
    <row r="205" spans="2:19" x14ac:dyDescent="0.35">
      <c r="B205" t="s">
        <v>13</v>
      </c>
      <c r="C205" s="27">
        <v>9.0533426999937916</v>
      </c>
      <c r="D205" s="1">
        <v>13.310865521730008</v>
      </c>
      <c r="E205" s="1">
        <v>11.268771752874432</v>
      </c>
      <c r="F205" s="1" t="s">
        <v>8</v>
      </c>
      <c r="G205" s="1">
        <v>6.9126179268444915E-2</v>
      </c>
      <c r="H205" s="1">
        <v>0</v>
      </c>
      <c r="I205" s="1">
        <v>1.1877258499117791</v>
      </c>
      <c r="J205" s="1" t="s">
        <v>8</v>
      </c>
      <c r="K205" s="1">
        <v>2.785478493494099E-2</v>
      </c>
      <c r="L205" s="1">
        <v>0</v>
      </c>
      <c r="M205" s="1">
        <v>9.1921518248948821</v>
      </c>
      <c r="N205" s="1">
        <v>9.6724484288471224</v>
      </c>
      <c r="O205" s="1">
        <v>10.223001184973228</v>
      </c>
      <c r="P205" s="1">
        <v>11.277269262442863</v>
      </c>
      <c r="Q205" s="1">
        <v>12.271926059280126</v>
      </c>
      <c r="R205" s="1">
        <v>12.821201430821253</v>
      </c>
      <c r="S205" s="1">
        <v>13.230816087737969</v>
      </c>
    </row>
    <row r="206" spans="2:19" x14ac:dyDescent="0.35">
      <c r="B206" t="s">
        <v>14</v>
      </c>
      <c r="C206" s="27">
        <v>4.0517118730225743</v>
      </c>
      <c r="D206" s="1">
        <v>32.620570716635022</v>
      </c>
      <c r="E206" s="1">
        <v>19.07350273587473</v>
      </c>
      <c r="F206" s="1" t="s">
        <v>8</v>
      </c>
      <c r="G206" s="1">
        <v>0.42783600632652569</v>
      </c>
      <c r="H206" s="1">
        <v>0</v>
      </c>
      <c r="I206" s="1">
        <v>7.963489551394547</v>
      </c>
      <c r="J206" s="1" t="s">
        <v>8</v>
      </c>
      <c r="K206" s="1">
        <v>0.18830484634060796</v>
      </c>
      <c r="L206" s="1">
        <v>0</v>
      </c>
      <c r="M206" s="1">
        <v>5.2802956616767744</v>
      </c>
      <c r="N206" s="1">
        <v>7.143171545868725</v>
      </c>
      <c r="O206" s="1">
        <v>13.366091293982327</v>
      </c>
      <c r="P206" s="1">
        <v>19.177578331476852</v>
      </c>
      <c r="Q206" s="1">
        <v>25.100495061430706</v>
      </c>
      <c r="R206" s="1">
        <v>30.420548583463546</v>
      </c>
      <c r="S206" s="1">
        <v>32.311996183670715</v>
      </c>
    </row>
    <row r="207" spans="2:19" x14ac:dyDescent="0.35">
      <c r="B207" t="s">
        <v>15</v>
      </c>
      <c r="C207" s="27">
        <v>1.067703167043228</v>
      </c>
      <c r="D207" s="1">
        <v>10.433692528137193</v>
      </c>
      <c r="E207" s="1">
        <v>4.9459380944643341</v>
      </c>
      <c r="F207" s="1" t="s">
        <v>8</v>
      </c>
      <c r="G207" s="1">
        <v>0.12455419966185535</v>
      </c>
      <c r="H207" s="1">
        <v>0</v>
      </c>
      <c r="I207" s="1">
        <v>2.6364449124127121</v>
      </c>
      <c r="J207" s="1" t="s">
        <v>8</v>
      </c>
      <c r="K207" s="1">
        <v>5.6049649163078079E-2</v>
      </c>
      <c r="L207" s="1">
        <v>0</v>
      </c>
      <c r="M207" s="1">
        <v>1.2840791588836826</v>
      </c>
      <c r="N207" s="1">
        <v>1.7093376017216326</v>
      </c>
      <c r="O207" s="1">
        <v>2.4727420750981284</v>
      </c>
      <c r="P207" s="1">
        <v>4.5634399702838202</v>
      </c>
      <c r="Q207" s="1">
        <v>7.0063342850886059</v>
      </c>
      <c r="R207" s="1">
        <v>8.9415412077828886</v>
      </c>
      <c r="S207" s="1">
        <v>9.7255529184775238</v>
      </c>
    </row>
    <row r="208" spans="2:19" x14ac:dyDescent="0.35">
      <c r="B208" t="s">
        <v>16</v>
      </c>
      <c r="C208" s="27">
        <v>-1.8087969803822457</v>
      </c>
      <c r="D208" s="1">
        <v>20.670687015670026</v>
      </c>
      <c r="E208" s="1">
        <v>8.7588874270876715</v>
      </c>
      <c r="F208" s="1" t="s">
        <v>8</v>
      </c>
      <c r="G208" s="1">
        <v>0.34572243080309628</v>
      </c>
      <c r="H208" s="1">
        <v>0</v>
      </c>
      <c r="I208" s="1">
        <v>6.6308935486679905</v>
      </c>
      <c r="J208" s="1" t="s">
        <v>8</v>
      </c>
      <c r="K208" s="1">
        <v>0.16210320180295676</v>
      </c>
      <c r="L208" s="1">
        <v>0</v>
      </c>
      <c r="M208" s="1">
        <v>-1.1883011725104158</v>
      </c>
      <c r="N208" s="1">
        <v>0.27301141849208221</v>
      </c>
      <c r="O208" s="1">
        <v>2.5189364622020758</v>
      </c>
      <c r="P208" s="1">
        <v>9.5602149776171874</v>
      </c>
      <c r="Q208" s="1">
        <v>14.656823660390515</v>
      </c>
      <c r="R208" s="1">
        <v>18.008849926828553</v>
      </c>
      <c r="S208" s="1">
        <v>20.070424766750538</v>
      </c>
    </row>
    <row r="209" spans="2:19" x14ac:dyDescent="0.35">
      <c r="B209" t="s">
        <v>17</v>
      </c>
      <c r="C209" s="27">
        <v>9.034947258771604</v>
      </c>
      <c r="D209" s="1">
        <v>9.2455737944560372</v>
      </c>
      <c r="E209" s="1">
        <v>9.1357659578730299</v>
      </c>
      <c r="F209" s="1" t="s">
        <v>8</v>
      </c>
      <c r="G209" s="1">
        <v>3.4000543394676801E-3</v>
      </c>
      <c r="H209" s="1">
        <v>0</v>
      </c>
      <c r="I209" s="1">
        <v>6.8789360930803775E-2</v>
      </c>
      <c r="J209" s="1" t="s">
        <v>8</v>
      </c>
      <c r="K209" s="1">
        <v>1.026067860925015E-3</v>
      </c>
      <c r="L209" s="1">
        <v>0</v>
      </c>
      <c r="M209" s="1">
        <v>9.0375171594970265</v>
      </c>
      <c r="N209" s="1">
        <v>9.04710162531725</v>
      </c>
      <c r="O209" s="1">
        <v>9.0744015543348553</v>
      </c>
      <c r="P209" s="1">
        <v>9.1173736648255286</v>
      </c>
      <c r="Q209" s="1">
        <v>9.202685943005541</v>
      </c>
      <c r="R209" s="1">
        <v>9.2269525465767455</v>
      </c>
      <c r="S209" s="1">
        <v>9.2408974177261705</v>
      </c>
    </row>
    <row r="210" spans="2:19" x14ac:dyDescent="0.35">
      <c r="B210" t="s">
        <v>18</v>
      </c>
      <c r="C210" s="27">
        <v>-23.569433291127467</v>
      </c>
      <c r="D210" s="1">
        <v>53.423056060141462</v>
      </c>
      <c r="E210" s="1">
        <v>11.816169117418157</v>
      </c>
      <c r="F210" s="1" t="s">
        <v>8</v>
      </c>
      <c r="G210" s="1">
        <v>1.0147008098110284</v>
      </c>
      <c r="H210" s="1">
        <v>0</v>
      </c>
      <c r="I210" s="1">
        <v>19.758979705882659</v>
      </c>
      <c r="J210" s="1" t="s">
        <v>8</v>
      </c>
      <c r="K210" s="1">
        <v>0.59488741188671956</v>
      </c>
      <c r="L210" s="1">
        <v>0</v>
      </c>
      <c r="M210" s="1">
        <v>-21.498128197068926</v>
      </c>
      <c r="N210" s="1">
        <v>-14.360210642450836</v>
      </c>
      <c r="O210" s="1">
        <v>-2.6792819149905931</v>
      </c>
      <c r="P210" s="1">
        <v>10.580150694558874</v>
      </c>
      <c r="Q210" s="1">
        <v>24.162984099463202</v>
      </c>
      <c r="R210" s="1">
        <v>42.958730324730475</v>
      </c>
      <c r="S210" s="1">
        <v>51.92155236742245</v>
      </c>
    </row>
    <row r="211" spans="2:19" x14ac:dyDescent="0.35">
      <c r="B211" t="s">
        <v>95</v>
      </c>
      <c r="C211" s="27">
        <v>2.2204460492503131E-16</v>
      </c>
      <c r="D211" s="1">
        <v>6.7568633003001883</v>
      </c>
      <c r="E211" s="1">
        <v>0.69193563942733571</v>
      </c>
      <c r="F211" s="1" t="s">
        <v>8</v>
      </c>
      <c r="G211" s="1">
        <v>0.10353091421377054</v>
      </c>
      <c r="H211" s="1">
        <v>2.3350432698521217E-11</v>
      </c>
      <c r="I211" s="1">
        <v>0.85226401474375713</v>
      </c>
      <c r="J211" s="1" t="s">
        <v>8</v>
      </c>
      <c r="K211" s="1">
        <v>7.4261914919745112E-2</v>
      </c>
      <c r="L211" s="1">
        <v>0</v>
      </c>
      <c r="M211" s="1">
        <v>1.1487816392149757E-2</v>
      </c>
      <c r="N211" s="1">
        <v>4.7978527284860045E-2</v>
      </c>
      <c r="O211" s="1">
        <v>0.13379927327327126</v>
      </c>
      <c r="P211" s="1">
        <v>0.34057996833196291</v>
      </c>
      <c r="Q211" s="1">
        <v>0.78522603809869196</v>
      </c>
      <c r="R211" s="1">
        <v>2.4394715985682254</v>
      </c>
      <c r="S211" s="1">
        <v>2.8908752073891595</v>
      </c>
    </row>
    <row r="214" spans="2:19" x14ac:dyDescent="0.35">
      <c r="B214" s="24" t="s">
        <v>78</v>
      </c>
    </row>
    <row r="215" spans="2:19" x14ac:dyDescent="0.35">
      <c r="B215" t="s">
        <v>20</v>
      </c>
    </row>
    <row r="216" spans="2:19" x14ac:dyDescent="0.35">
      <c r="B216" t="s">
        <v>21</v>
      </c>
      <c r="C216" s="37">
        <v>-3196.0738415267901</v>
      </c>
      <c r="D216" s="38"/>
      <c r="F216" s="1"/>
      <c r="G216" s="1"/>
      <c r="H216" s="1"/>
      <c r="J216" s="1"/>
      <c r="K216" s="1"/>
      <c r="L216" s="1"/>
      <c r="N216" s="1"/>
      <c r="O216" s="1"/>
      <c r="P216" s="1"/>
      <c r="R216" s="1"/>
      <c r="S216" s="1"/>
    </row>
    <row r="217" spans="2:19" x14ac:dyDescent="0.35">
      <c r="B217" t="s">
        <v>22</v>
      </c>
      <c r="C217" s="37">
        <v>-4587.2025074488884</v>
      </c>
      <c r="D217" s="38"/>
      <c r="F217" s="1"/>
      <c r="G217" s="1"/>
      <c r="H217" s="1"/>
      <c r="J217" s="1"/>
      <c r="K217" s="1"/>
      <c r="L217" s="1"/>
      <c r="N217" s="1"/>
      <c r="O217" s="1"/>
      <c r="P217" s="1"/>
      <c r="R217" s="1"/>
      <c r="S217" s="1"/>
    </row>
    <row r="218" spans="2:19" x14ac:dyDescent="0.35">
      <c r="B218" t="s">
        <v>23</v>
      </c>
      <c r="C218" s="39">
        <v>0.30326297207570985</v>
      </c>
      <c r="D218" s="40"/>
      <c r="F218" s="1"/>
      <c r="G218" s="1"/>
      <c r="H218" s="1"/>
      <c r="J218" s="1"/>
      <c r="K218" s="1"/>
      <c r="L218" s="1"/>
      <c r="N218" s="1"/>
      <c r="O218" s="1"/>
      <c r="P218" s="1"/>
      <c r="R218" s="1"/>
      <c r="S218" s="1"/>
    </row>
    <row r="219" spans="2:19" x14ac:dyDescent="0.35">
      <c r="B219" t="s">
        <v>24</v>
      </c>
      <c r="C219" s="39">
        <v>0.49959991684111332</v>
      </c>
      <c r="D219" s="40"/>
      <c r="F219" s="1"/>
      <c r="G219" s="1"/>
      <c r="H219" s="1"/>
      <c r="J219" s="1"/>
      <c r="K219" s="1"/>
      <c r="L219" s="1"/>
      <c r="N219" s="1"/>
      <c r="O219" s="1"/>
      <c r="P219" s="1"/>
      <c r="R219" s="1"/>
      <c r="S219" s="1"/>
    </row>
    <row r="220" spans="2:19" x14ac:dyDescent="0.35">
      <c r="B220" t="s">
        <v>25</v>
      </c>
      <c r="C220" s="39">
        <v>1.5889079875185244</v>
      </c>
      <c r="D220" s="40"/>
      <c r="F220" s="1"/>
      <c r="G220" s="1"/>
      <c r="H220" s="1"/>
      <c r="J220" s="1"/>
      <c r="K220" s="1"/>
      <c r="L220" s="1"/>
      <c r="N220" s="1"/>
      <c r="O220" s="1"/>
      <c r="P220" s="1"/>
      <c r="R220" s="1"/>
      <c r="S220" s="1"/>
    </row>
    <row r="221" spans="2:19" x14ac:dyDescent="0.35">
      <c r="B221" t="s">
        <v>26</v>
      </c>
      <c r="C221" s="39">
        <v>1.8494891953242021</v>
      </c>
      <c r="D221" s="40"/>
      <c r="F221" s="1"/>
      <c r="G221" s="1"/>
      <c r="H221" s="1"/>
      <c r="J221" s="1"/>
      <c r="K221" s="1"/>
      <c r="L221" s="1"/>
      <c r="N221" s="1"/>
      <c r="O221" s="1"/>
      <c r="P221" s="1"/>
      <c r="R221" s="1"/>
      <c r="S221" s="1"/>
    </row>
    <row r="222" spans="2:19" x14ac:dyDescent="0.35">
      <c r="B222" s="7" t="s">
        <v>27</v>
      </c>
      <c r="C222" s="35">
        <v>4242</v>
      </c>
      <c r="D222" s="36"/>
      <c r="F222" s="1"/>
      <c r="G222" s="1"/>
      <c r="H222" s="1"/>
      <c r="J222" s="1"/>
      <c r="K222" s="1"/>
      <c r="L222" s="1"/>
      <c r="N222" s="1"/>
      <c r="O222" s="1"/>
      <c r="P222" s="1"/>
      <c r="R222" s="1"/>
      <c r="S222" s="1"/>
    </row>
    <row r="223" spans="2:19" x14ac:dyDescent="0.35">
      <c r="B223" s="7" t="s">
        <v>28</v>
      </c>
      <c r="C223" s="35">
        <v>707</v>
      </c>
      <c r="D223" s="36"/>
      <c r="F223" s="1"/>
      <c r="G223" s="1"/>
      <c r="H223" s="1"/>
      <c r="J223" s="1"/>
      <c r="K223" s="1"/>
      <c r="L223" s="1"/>
      <c r="N223" s="1"/>
      <c r="O223" s="1"/>
      <c r="P223" s="1"/>
      <c r="R223" s="1"/>
      <c r="S223" s="1"/>
    </row>
    <row r="224" spans="2:19" x14ac:dyDescent="0.35">
      <c r="B224" s="7" t="s">
        <v>29</v>
      </c>
      <c r="C224" s="35">
        <v>174</v>
      </c>
      <c r="D224" s="36"/>
      <c r="F224" s="1"/>
      <c r="G224" s="1"/>
      <c r="H224" s="1"/>
      <c r="J224" s="1"/>
      <c r="K224" s="1"/>
      <c r="L224" s="1"/>
      <c r="N224" s="1"/>
      <c r="O224" s="1"/>
      <c r="P224" s="1"/>
      <c r="R224" s="1"/>
      <c r="S224" s="1"/>
    </row>
    <row r="225" spans="2:19" x14ac:dyDescent="0.35">
      <c r="C225" s="5"/>
      <c r="D225" s="1"/>
      <c r="F225" s="1"/>
      <c r="G225" s="1"/>
      <c r="H225" s="1"/>
      <c r="J225" s="1"/>
      <c r="K225" s="1"/>
      <c r="L225" s="1"/>
      <c r="N225" s="1"/>
      <c r="O225" s="1"/>
      <c r="P225" s="1"/>
      <c r="R225" s="1"/>
      <c r="S225" s="1"/>
    </row>
    <row r="226" spans="2:19" x14ac:dyDescent="0.35">
      <c r="B226" t="s">
        <v>31</v>
      </c>
      <c r="C226" s="3" t="s">
        <v>48</v>
      </c>
      <c r="D226" s="1"/>
      <c r="F226" s="1"/>
      <c r="G226" s="1"/>
      <c r="H226" s="1"/>
      <c r="J226" s="1"/>
      <c r="K226" s="1"/>
      <c r="L226" s="1"/>
      <c r="N226" s="1"/>
      <c r="O226" s="1"/>
      <c r="P226" s="1"/>
      <c r="R226" s="1"/>
      <c r="S226" s="1"/>
    </row>
    <row r="227" spans="2:19" x14ac:dyDescent="0.35">
      <c r="B227" t="s">
        <v>49</v>
      </c>
      <c r="C227" s="3" t="s">
        <v>50</v>
      </c>
      <c r="D227" s="1"/>
      <c r="F227" s="1"/>
      <c r="G227" s="1"/>
      <c r="H227" s="1"/>
      <c r="J227" s="1"/>
      <c r="K227" s="1"/>
      <c r="L227" s="1"/>
      <c r="N227" s="1"/>
      <c r="O227" s="1"/>
      <c r="P227" s="1"/>
      <c r="R227" s="1"/>
      <c r="S227" s="1"/>
    </row>
    <row r="228" spans="2:19" x14ac:dyDescent="0.35">
      <c r="B228" t="s">
        <v>79</v>
      </c>
      <c r="C228" s="3">
        <v>10000</v>
      </c>
      <c r="D228" s="1"/>
      <c r="F228" s="1"/>
      <c r="G228" s="1"/>
      <c r="H228" s="1"/>
      <c r="J228" s="1"/>
      <c r="K228" s="1"/>
      <c r="L228" s="1"/>
      <c r="N228" s="1"/>
      <c r="O228" s="1"/>
      <c r="P228" s="1"/>
      <c r="R228" s="1"/>
      <c r="S228" s="1"/>
    </row>
    <row r="229" spans="2:19" x14ac:dyDescent="0.35">
      <c r="B229" t="s">
        <v>33</v>
      </c>
      <c r="C229" s="3" t="s">
        <v>34</v>
      </c>
      <c r="D229" s="1"/>
      <c r="F229" s="1"/>
      <c r="G229" s="1"/>
      <c r="H229" s="1"/>
      <c r="J229" s="1"/>
      <c r="K229" s="1"/>
      <c r="L229" s="1"/>
      <c r="N229" s="1"/>
      <c r="O229" s="1"/>
      <c r="P229" s="1"/>
      <c r="R229" s="1"/>
      <c r="S229" s="1"/>
    </row>
    <row r="230" spans="2:19" x14ac:dyDescent="0.35">
      <c r="B230" t="s">
        <v>35</v>
      </c>
      <c r="C230" s="3" t="s">
        <v>36</v>
      </c>
      <c r="D230" s="1"/>
      <c r="F230" s="1"/>
      <c r="G230" s="1"/>
      <c r="H230" s="1"/>
      <c r="J230" s="1"/>
      <c r="K230" s="1"/>
      <c r="L230" s="1"/>
      <c r="N230" s="1"/>
      <c r="O230" s="1"/>
      <c r="P230" s="1"/>
      <c r="R230" s="1"/>
      <c r="S230" s="1"/>
    </row>
    <row r="231" spans="2:19" x14ac:dyDescent="0.35">
      <c r="B231" t="s">
        <v>37</v>
      </c>
      <c r="C231" s="3" t="s">
        <v>38</v>
      </c>
      <c r="D231" s="1"/>
      <c r="F231" s="1"/>
      <c r="G231" s="1"/>
      <c r="H231" s="1"/>
      <c r="J231" s="1"/>
      <c r="K231" s="1"/>
      <c r="L231" s="1"/>
      <c r="N231" s="1"/>
      <c r="O231" s="1"/>
      <c r="P231" s="1"/>
      <c r="R231" s="1"/>
      <c r="S231" s="1"/>
    </row>
    <row r="232" spans="2:19" x14ac:dyDescent="0.35">
      <c r="C232" s="3"/>
      <c r="D232" s="1"/>
      <c r="F232" s="1"/>
      <c r="G232" s="1"/>
      <c r="H232" s="1"/>
      <c r="J232" s="1"/>
      <c r="K232" s="1"/>
      <c r="L232" s="1"/>
      <c r="N232" s="1"/>
      <c r="O232" s="1"/>
      <c r="P232" s="1"/>
      <c r="R232" s="1"/>
      <c r="S232" s="1"/>
    </row>
    <row r="233" spans="2:19" x14ac:dyDescent="0.35">
      <c r="B233" t="s">
        <v>80</v>
      </c>
      <c r="C233" s="3"/>
      <c r="D233" s="1"/>
      <c r="F233" s="1"/>
      <c r="G233" s="1"/>
      <c r="H233" s="1"/>
      <c r="J233" s="1"/>
      <c r="K233" s="1"/>
      <c r="L233" s="1"/>
      <c r="N233" s="1"/>
      <c r="O233" s="1"/>
      <c r="P233" s="1"/>
      <c r="R233" s="1"/>
      <c r="S233" s="1"/>
    </row>
    <row r="234" spans="2:19" x14ac:dyDescent="0.35">
      <c r="C234" s="3" t="s">
        <v>81</v>
      </c>
      <c r="D234" s="1" t="s">
        <v>82</v>
      </c>
      <c r="E234" t="s">
        <v>83</v>
      </c>
      <c r="F234" s="1"/>
      <c r="G234" s="1"/>
      <c r="H234" s="1"/>
      <c r="I234" t="s">
        <v>84</v>
      </c>
      <c r="J234" s="1"/>
      <c r="K234" s="1"/>
      <c r="L234" s="1"/>
      <c r="M234" t="s">
        <v>85</v>
      </c>
      <c r="N234" s="1" t="s">
        <v>86</v>
      </c>
      <c r="O234" s="1" t="s">
        <v>87</v>
      </c>
      <c r="P234" s="1" t="s">
        <v>88</v>
      </c>
      <c r="Q234" t="s">
        <v>89</v>
      </c>
      <c r="R234" s="1" t="s">
        <v>90</v>
      </c>
      <c r="S234" s="1" t="s">
        <v>91</v>
      </c>
    </row>
    <row r="235" spans="2:19" x14ac:dyDescent="0.35">
      <c r="B235" s="3" t="s">
        <v>2</v>
      </c>
      <c r="C235" s="3" t="s">
        <v>92</v>
      </c>
      <c r="D235" s="34" t="s">
        <v>92</v>
      </c>
      <c r="E235" s="2" t="s">
        <v>92</v>
      </c>
      <c r="F235" s="34"/>
      <c r="G235" s="34" t="s">
        <v>93</v>
      </c>
      <c r="H235" s="34" t="s">
        <v>94</v>
      </c>
      <c r="I235" s="2" t="s">
        <v>92</v>
      </c>
      <c r="J235" s="34"/>
      <c r="K235" s="34" t="s">
        <v>93</v>
      </c>
      <c r="L235" s="34" t="s">
        <v>94</v>
      </c>
      <c r="M235" s="2" t="s">
        <v>92</v>
      </c>
      <c r="N235" s="34" t="s">
        <v>92</v>
      </c>
      <c r="O235" s="34" t="s">
        <v>92</v>
      </c>
      <c r="P235" s="34" t="s">
        <v>92</v>
      </c>
      <c r="Q235" s="2" t="s">
        <v>92</v>
      </c>
      <c r="R235" s="34" t="s">
        <v>92</v>
      </c>
      <c r="S235" s="34" t="s">
        <v>92</v>
      </c>
    </row>
    <row r="236" spans="2:19" x14ac:dyDescent="0.35">
      <c r="B236" t="s">
        <v>7</v>
      </c>
      <c r="C236" s="27">
        <v>-51.953627104366902</v>
      </c>
      <c r="D236" s="1">
        <v>87.237056246375303</v>
      </c>
      <c r="E236" s="1">
        <v>12.653695776020168</v>
      </c>
      <c r="F236" s="1" t="s">
        <v>8</v>
      </c>
      <c r="G236" s="1">
        <v>1.521613033619162</v>
      </c>
      <c r="H236" s="1">
        <v>0</v>
      </c>
      <c r="I236" s="1">
        <v>35.861129181742847</v>
      </c>
      <c r="J236" s="1" t="s">
        <v>8</v>
      </c>
      <c r="K236" s="1">
        <v>0.92979731723388814</v>
      </c>
      <c r="L236" s="1">
        <v>0</v>
      </c>
      <c r="M236" s="1">
        <v>-49.002489503571084</v>
      </c>
      <c r="N236" s="1">
        <v>-37.559871070296751</v>
      </c>
      <c r="O236" s="1">
        <v>-19.421511193707381</v>
      </c>
      <c r="P236" s="1">
        <v>15.644128506314587</v>
      </c>
      <c r="Q236" s="1">
        <v>36.093284806168597</v>
      </c>
      <c r="R236" s="1">
        <v>64.143012474109952</v>
      </c>
      <c r="S236" s="1">
        <v>77.812904568362256</v>
      </c>
    </row>
    <row r="237" spans="2:19" x14ac:dyDescent="0.35">
      <c r="B237" t="s">
        <v>9</v>
      </c>
      <c r="C237" s="27">
        <v>0.69229089881599215</v>
      </c>
      <c r="D237" s="1">
        <v>17.39870077348673</v>
      </c>
      <c r="E237" s="1">
        <v>7.3816901379965305</v>
      </c>
      <c r="F237" s="1" t="s">
        <v>8</v>
      </c>
      <c r="G237" s="1">
        <v>0.21668353903011173</v>
      </c>
      <c r="H237" s="1">
        <v>0</v>
      </c>
      <c r="I237" s="1">
        <v>4.4659316654964298</v>
      </c>
      <c r="J237" s="1" t="s">
        <v>8</v>
      </c>
      <c r="K237" s="1">
        <v>9.4883597724518598E-2</v>
      </c>
      <c r="L237" s="1">
        <v>0</v>
      </c>
      <c r="M237" s="1">
        <v>1.0448314012217854</v>
      </c>
      <c r="N237" s="1">
        <v>1.7415583656920022</v>
      </c>
      <c r="O237" s="1">
        <v>3.4073540097610819</v>
      </c>
      <c r="P237" s="1">
        <v>6.9076969127949059</v>
      </c>
      <c r="Q237" s="1">
        <v>11.200002840190557</v>
      </c>
      <c r="R237" s="1">
        <v>13.965190193183863</v>
      </c>
      <c r="S237" s="1">
        <v>15.30016583973471</v>
      </c>
    </row>
    <row r="238" spans="2:19" x14ac:dyDescent="0.35">
      <c r="B238" t="s">
        <v>10</v>
      </c>
      <c r="C238" s="27">
        <v>-7.0656225360680391</v>
      </c>
      <c r="D238" s="1">
        <v>32.198418170810037</v>
      </c>
      <c r="E238" s="1">
        <v>10.270631767892331</v>
      </c>
      <c r="F238" s="1" t="s">
        <v>8</v>
      </c>
      <c r="G238" s="1">
        <v>0.45247382321273771</v>
      </c>
      <c r="H238" s="1">
        <v>0</v>
      </c>
      <c r="I238" s="1">
        <v>11.27221288717965</v>
      </c>
      <c r="J238" s="1" t="s">
        <v>8</v>
      </c>
      <c r="K238" s="1">
        <v>0.2253075680636859</v>
      </c>
      <c r="L238" s="1">
        <v>0</v>
      </c>
      <c r="M238" s="1">
        <v>-6.0210946004715229</v>
      </c>
      <c r="N238" s="1">
        <v>-3.7710400625136131</v>
      </c>
      <c r="O238" s="1">
        <v>0.59948472064023139</v>
      </c>
      <c r="P238" s="1">
        <v>8.217470416344149</v>
      </c>
      <c r="Q238" s="1">
        <v>20.052835821937762</v>
      </c>
      <c r="R238" s="1">
        <v>27.462701289872449</v>
      </c>
      <c r="S238" s="1">
        <v>31.255986950722953</v>
      </c>
    </row>
    <row r="239" spans="2:19" x14ac:dyDescent="0.35">
      <c r="B239" t="s">
        <v>11</v>
      </c>
      <c r="C239" s="27">
        <v>1.5833176261647051</v>
      </c>
      <c r="D239" s="1">
        <v>19.562197733685892</v>
      </c>
      <c r="E239" s="1">
        <v>10.428934227360569</v>
      </c>
      <c r="F239" s="1" t="s">
        <v>8</v>
      </c>
      <c r="G239" s="1">
        <v>0.20554862716204636</v>
      </c>
      <c r="H239" s="1">
        <v>0</v>
      </c>
      <c r="I239" s="1">
        <v>5.5206630071772764</v>
      </c>
      <c r="J239" s="1" t="s">
        <v>8</v>
      </c>
      <c r="K239" s="1">
        <v>0.10142539958791492</v>
      </c>
      <c r="L239" s="1">
        <v>0</v>
      </c>
      <c r="M239" s="1">
        <v>1.9033736976857343</v>
      </c>
      <c r="N239" s="1">
        <v>3.0379544905496072</v>
      </c>
      <c r="O239" s="1">
        <v>5.4185962809644543</v>
      </c>
      <c r="P239" s="1">
        <v>9.7843049419366945</v>
      </c>
      <c r="Q239" s="1">
        <v>15.500362533876874</v>
      </c>
      <c r="R239" s="1">
        <v>18.154310632556871</v>
      </c>
      <c r="S239" s="1">
        <v>19.276304950698005</v>
      </c>
    </row>
    <row r="240" spans="2:19" x14ac:dyDescent="0.35">
      <c r="B240" t="s">
        <v>12</v>
      </c>
      <c r="C240" s="27">
        <v>-5.3695424076247615</v>
      </c>
      <c r="D240" s="1">
        <v>31.773227860192158</v>
      </c>
      <c r="E240" s="1">
        <v>13.172433648149363</v>
      </c>
      <c r="F240" s="1" t="s">
        <v>8</v>
      </c>
      <c r="G240" s="1">
        <v>0.40513398316850574</v>
      </c>
      <c r="H240" s="1">
        <v>0</v>
      </c>
      <c r="I240" s="1">
        <v>9.8890761659367055</v>
      </c>
      <c r="J240" s="1" t="s">
        <v>8</v>
      </c>
      <c r="K240" s="1">
        <v>0.22142767748995254</v>
      </c>
      <c r="L240" s="1">
        <v>0</v>
      </c>
      <c r="M240" s="1">
        <v>-4.9052113461709048</v>
      </c>
      <c r="N240" s="1">
        <v>-0.33990834995658403</v>
      </c>
      <c r="O240" s="1">
        <v>5.4549432969875493</v>
      </c>
      <c r="P240" s="1">
        <v>12.88052563175763</v>
      </c>
      <c r="Q240" s="1">
        <v>20.781582973456459</v>
      </c>
      <c r="R240" s="1">
        <v>27.118773300178695</v>
      </c>
      <c r="S240" s="1">
        <v>30.70340909460247</v>
      </c>
    </row>
    <row r="241" spans="2:19" x14ac:dyDescent="0.35">
      <c r="B241" t="s">
        <v>13</v>
      </c>
      <c r="C241" s="27">
        <v>9.0533426999937916</v>
      </c>
      <c r="D241" s="1">
        <v>13.310865521730008</v>
      </c>
      <c r="E241" s="1">
        <v>11.077747624085841</v>
      </c>
      <c r="F241" s="1" t="s">
        <v>8</v>
      </c>
      <c r="G241" s="1">
        <v>6.0419381314483378E-2</v>
      </c>
      <c r="H241" s="1">
        <v>0</v>
      </c>
      <c r="I241" s="1">
        <v>1.1635603597070194</v>
      </c>
      <c r="J241" s="1" t="s">
        <v>8</v>
      </c>
      <c r="K241" s="1">
        <v>2.8030367251344133E-2</v>
      </c>
      <c r="L241" s="1">
        <v>0</v>
      </c>
      <c r="M241" s="1">
        <v>9.4616799723255287</v>
      </c>
      <c r="N241" s="1">
        <v>9.6826675055269575</v>
      </c>
      <c r="O241" s="1">
        <v>10.082488880625498</v>
      </c>
      <c r="P241" s="1">
        <v>10.9221563478186</v>
      </c>
      <c r="Q241" s="1">
        <v>12.022410270347491</v>
      </c>
      <c r="R241" s="1">
        <v>12.968952247817199</v>
      </c>
      <c r="S241" s="1">
        <v>13.259770138330834</v>
      </c>
    </row>
    <row r="242" spans="2:19" x14ac:dyDescent="0.35">
      <c r="B242" t="s">
        <v>14</v>
      </c>
      <c r="C242" s="27">
        <v>4.0517118730225743</v>
      </c>
      <c r="D242" s="1">
        <v>32.620570716635022</v>
      </c>
      <c r="E242" s="1">
        <v>17.133961401169891</v>
      </c>
      <c r="F242" s="1" t="s">
        <v>8</v>
      </c>
      <c r="G242" s="1">
        <v>0.42077542093822284</v>
      </c>
      <c r="H242" s="1">
        <v>0</v>
      </c>
      <c r="I242" s="1">
        <v>7.9481879915504079</v>
      </c>
      <c r="J242" s="1" t="s">
        <v>8</v>
      </c>
      <c r="K242" s="1">
        <v>0.19390179986785486</v>
      </c>
      <c r="L242" s="1">
        <v>0</v>
      </c>
      <c r="M242" s="1">
        <v>4.608860335319247</v>
      </c>
      <c r="N242" s="1">
        <v>6.2117336037727497</v>
      </c>
      <c r="O242" s="1">
        <v>10.254631419925527</v>
      </c>
      <c r="P242" s="1">
        <v>17.231844470840777</v>
      </c>
      <c r="Q242" s="1">
        <v>23.237619177238756</v>
      </c>
      <c r="R242" s="1">
        <v>27.954809491350581</v>
      </c>
      <c r="S242" s="1">
        <v>32.134851544376382</v>
      </c>
    </row>
    <row r="243" spans="2:19" x14ac:dyDescent="0.35">
      <c r="B243" t="s">
        <v>15</v>
      </c>
      <c r="C243" s="27">
        <v>1.067703167043228</v>
      </c>
      <c r="D243" s="1">
        <v>10.433692528137193</v>
      </c>
      <c r="E243" s="1">
        <v>5.7686366280501513</v>
      </c>
      <c r="F243" s="1" t="s">
        <v>8</v>
      </c>
      <c r="G243" s="1">
        <v>0.11069126291828293</v>
      </c>
      <c r="H243" s="1">
        <v>0</v>
      </c>
      <c r="I243" s="1">
        <v>2.538109433029212</v>
      </c>
      <c r="J243" s="1" t="s">
        <v>8</v>
      </c>
      <c r="K243" s="1">
        <v>4.8601616925220678E-2</v>
      </c>
      <c r="L243" s="1">
        <v>0</v>
      </c>
      <c r="M243" s="1">
        <v>1.3393440226005087</v>
      </c>
      <c r="N243" s="1">
        <v>2.2573027758630437</v>
      </c>
      <c r="O243" s="1">
        <v>3.5977098941474184</v>
      </c>
      <c r="P243" s="1">
        <v>5.7258754935479077</v>
      </c>
      <c r="Q243" s="1">
        <v>7.8821418711094946</v>
      </c>
      <c r="R243" s="1">
        <v>9.2159921411562795</v>
      </c>
      <c r="S243" s="1">
        <v>10.065572334226809</v>
      </c>
    </row>
    <row r="244" spans="2:19" x14ac:dyDescent="0.35">
      <c r="B244" t="s">
        <v>16</v>
      </c>
      <c r="C244" s="27">
        <v>-1.8087969803822457</v>
      </c>
      <c r="D244" s="1">
        <v>20.670687015670026</v>
      </c>
      <c r="E244" s="1">
        <v>7.4747944411410234</v>
      </c>
      <c r="F244" s="1" t="s">
        <v>8</v>
      </c>
      <c r="G244" s="1">
        <v>0.31356712800986575</v>
      </c>
      <c r="H244" s="1">
        <v>0</v>
      </c>
      <c r="I244" s="1">
        <v>6.3117035958805836</v>
      </c>
      <c r="J244" s="1" t="s">
        <v>8</v>
      </c>
      <c r="K244" s="1">
        <v>0.15109212693091398</v>
      </c>
      <c r="L244" s="1">
        <v>0</v>
      </c>
      <c r="M244" s="1">
        <v>-1.3838922423830577</v>
      </c>
      <c r="N244" s="1">
        <v>-0.23957207496725541</v>
      </c>
      <c r="O244" s="1">
        <v>2.2603965422554797</v>
      </c>
      <c r="P244" s="1">
        <v>6.2688893880361771</v>
      </c>
      <c r="Q244" s="1">
        <v>11.77016924985635</v>
      </c>
      <c r="R244" s="1">
        <v>17.945901076754598</v>
      </c>
      <c r="S244" s="1">
        <v>19.757928689597698</v>
      </c>
    </row>
    <row r="245" spans="2:19" x14ac:dyDescent="0.35">
      <c r="B245" t="s">
        <v>17</v>
      </c>
      <c r="C245" s="27">
        <v>9.034947258771604</v>
      </c>
      <c r="D245" s="1">
        <v>9.2455737944560372</v>
      </c>
      <c r="E245" s="1">
        <v>9.1492170050067454</v>
      </c>
      <c r="F245" s="1" t="s">
        <v>8</v>
      </c>
      <c r="G245" s="1">
        <v>2.725793475528765E-3</v>
      </c>
      <c r="H245" s="1">
        <v>0</v>
      </c>
      <c r="I245" s="1">
        <v>5.2531095185081096E-2</v>
      </c>
      <c r="J245" s="1" t="s">
        <v>8</v>
      </c>
      <c r="K245" s="1">
        <v>1.4024726007290755E-3</v>
      </c>
      <c r="L245" s="1">
        <v>0</v>
      </c>
      <c r="M245" s="1">
        <v>9.0463432939556494</v>
      </c>
      <c r="N245" s="1">
        <v>9.0735168344129882</v>
      </c>
      <c r="O245" s="1">
        <v>9.1104012292508152</v>
      </c>
      <c r="P245" s="1">
        <v>9.1534997283017567</v>
      </c>
      <c r="Q245" s="1">
        <v>9.1873297329331383</v>
      </c>
      <c r="R245" s="1">
        <v>9.2210333490042551</v>
      </c>
      <c r="S245" s="1">
        <v>9.235230997274213</v>
      </c>
    </row>
    <row r="246" spans="2:19" x14ac:dyDescent="0.35">
      <c r="B246" t="s">
        <v>18</v>
      </c>
      <c r="C246" s="27">
        <v>-23.569433291127467</v>
      </c>
      <c r="D246" s="1">
        <v>53.423056060141462</v>
      </c>
      <c r="E246" s="1">
        <v>13.072456095671539</v>
      </c>
      <c r="F246" s="1" t="s">
        <v>8</v>
      </c>
      <c r="G246" s="1">
        <v>0.82172826995521842</v>
      </c>
      <c r="H246" s="1">
        <v>0</v>
      </c>
      <c r="I246" s="1">
        <v>20.100242083760659</v>
      </c>
      <c r="J246" s="1" t="s">
        <v>8</v>
      </c>
      <c r="K246" s="1">
        <v>0.35089905028456225</v>
      </c>
      <c r="L246" s="1">
        <v>0</v>
      </c>
      <c r="M246" s="1">
        <v>-16.547016020564683</v>
      </c>
      <c r="N246" s="1">
        <v>-12.127205150714863</v>
      </c>
      <c r="O246" s="1">
        <v>-2.9487825777863144</v>
      </c>
      <c r="P246" s="1">
        <v>10.087349482589552</v>
      </c>
      <c r="Q246" s="1">
        <v>26.958090973601678</v>
      </c>
      <c r="R246" s="1">
        <v>45.361136233080899</v>
      </c>
      <c r="S246" s="1">
        <v>51.320950890334842</v>
      </c>
    </row>
    <row r="247" spans="2:19" x14ac:dyDescent="0.35">
      <c r="B247" t="s">
        <v>95</v>
      </c>
      <c r="C247" s="27">
        <v>2.2204460492503131E-16</v>
      </c>
      <c r="D247" s="1">
        <v>6.7568633003001883</v>
      </c>
      <c r="E247" s="1">
        <v>0.5973492326368558</v>
      </c>
      <c r="F247" s="1" t="s">
        <v>8</v>
      </c>
      <c r="G247" s="1">
        <v>8.5787783188150085E-2</v>
      </c>
      <c r="H247" s="1">
        <v>3.3286706724311443E-12</v>
      </c>
      <c r="I247" s="1">
        <v>1.0886221624850814</v>
      </c>
      <c r="J247" s="1" t="s">
        <v>8</v>
      </c>
      <c r="K247" s="1">
        <v>0.12177517536228749</v>
      </c>
      <c r="L247" s="1">
        <v>0</v>
      </c>
      <c r="M247" s="1">
        <v>9.4605546758880742E-3</v>
      </c>
      <c r="N247" s="1">
        <v>3.9869480419813315E-2</v>
      </c>
      <c r="O247" s="1">
        <v>0.10474185534018715</v>
      </c>
      <c r="P247" s="1">
        <v>0.23448660518093484</v>
      </c>
      <c r="Q247" s="1">
        <v>0.43856428461794422</v>
      </c>
      <c r="R247" s="1">
        <v>2.2509362589558881</v>
      </c>
      <c r="S247" s="1">
        <v>4.774201341796263</v>
      </c>
    </row>
  </sheetData>
  <mergeCells count="45">
    <mergeCell ref="C224:D224"/>
    <mergeCell ref="C219:D219"/>
    <mergeCell ref="C220:D220"/>
    <mergeCell ref="C221:D221"/>
    <mergeCell ref="C222:D222"/>
    <mergeCell ref="C223:D223"/>
    <mergeCell ref="C216:D216"/>
    <mergeCell ref="C217:D217"/>
    <mergeCell ref="C218:D218"/>
    <mergeCell ref="C79:D79"/>
    <mergeCell ref="C80:D80"/>
    <mergeCell ref="C186:D186"/>
    <mergeCell ref="C187:D187"/>
    <mergeCell ref="C188:D188"/>
    <mergeCell ref="C183:D183"/>
    <mergeCell ref="C184:D184"/>
    <mergeCell ref="C185:D185"/>
    <mergeCell ref="C146:D146"/>
    <mergeCell ref="C108:D108"/>
    <mergeCell ref="C109:D109"/>
    <mergeCell ref="C110:D110"/>
    <mergeCell ref="C111:D111"/>
    <mergeCell ref="C112:D112"/>
    <mergeCell ref="C113:D113"/>
    <mergeCell ref="C72:D72"/>
    <mergeCell ref="C73:D73"/>
    <mergeCell ref="C74:D74"/>
    <mergeCell ref="C75:D75"/>
    <mergeCell ref="C76:D76"/>
    <mergeCell ref="C77:D77"/>
    <mergeCell ref="C78:D78"/>
    <mergeCell ref="C180:D180"/>
    <mergeCell ref="C181:D181"/>
    <mergeCell ref="C182:D182"/>
    <mergeCell ref="C147:D147"/>
    <mergeCell ref="C148:D148"/>
    <mergeCell ref="C149:D149"/>
    <mergeCell ref="C150:D150"/>
    <mergeCell ref="C151:D151"/>
    <mergeCell ref="C152:D152"/>
    <mergeCell ref="C114:D114"/>
    <mergeCell ref="C115:D115"/>
    <mergeCell ref="C116:D116"/>
    <mergeCell ref="C144:D144"/>
    <mergeCell ref="C145:D145"/>
  </mergeCells>
  <conditionalFormatting sqref="E2:E64">
    <cfRule type="top10" dxfId="47" priority="47" rank="2"/>
    <cfRule type="top10" dxfId="46" priority="48" percent="1" rank="10"/>
  </conditionalFormatting>
  <conditionalFormatting sqref="G2:G64">
    <cfRule type="top10" dxfId="45" priority="45" bottom="1" rank="2"/>
    <cfRule type="top10" dxfId="44" priority="46" percent="1" bottom="1" rank="10"/>
  </conditionalFormatting>
  <conditionalFormatting sqref="H2:H64">
    <cfRule type="top10" dxfId="43" priority="43" bottom="1" rank="2"/>
    <cfRule type="top10" dxfId="42" priority="44" percent="1" bottom="1" rank="10"/>
  </conditionalFormatting>
  <conditionalFormatting sqref="P2:P64">
    <cfRule type="top10" dxfId="41" priority="41" bottom="1" rank="2"/>
    <cfRule type="top10" dxfId="40" priority="42" percent="1" bottom="1" rank="10"/>
  </conditionalFormatting>
  <conditionalFormatting sqref="O2:O64">
    <cfRule type="top10" dxfId="39" priority="39" bottom="1" rank="2"/>
    <cfRule type="top10" dxfId="38" priority="40" percent="1" bottom="1" rank="10"/>
  </conditionalFormatting>
  <conditionalFormatting sqref="M2:M64">
    <cfRule type="top10" dxfId="37" priority="37" rank="2"/>
    <cfRule type="top10" dxfId="36" priority="38" percent="1" rank="10"/>
  </conditionalFormatting>
  <conditionalFormatting sqref="V2:V64">
    <cfRule type="top10" dxfId="35" priority="35" rank="2"/>
    <cfRule type="top10" dxfId="34" priority="36" percent="1" rank="10"/>
  </conditionalFormatting>
  <conditionalFormatting sqref="X2:X64">
    <cfRule type="top10" dxfId="33" priority="33" bottom="1" rank="2"/>
    <cfRule type="top10" dxfId="32" priority="34" percent="1" bottom="1" rank="10"/>
  </conditionalFormatting>
  <conditionalFormatting sqref="Y2:Y64">
    <cfRule type="top10" dxfId="31" priority="31" bottom="1" rank="2"/>
    <cfRule type="top10" dxfId="30" priority="32" percent="1" bottom="1" rank="10"/>
  </conditionalFormatting>
  <conditionalFormatting sqref="AG2:AG64">
    <cfRule type="top10" dxfId="29" priority="29" bottom="1" rank="2"/>
    <cfRule type="top10" dxfId="28" priority="30" percent="1" bottom="1" rank="10"/>
  </conditionalFormatting>
  <conditionalFormatting sqref="AF2:AF64">
    <cfRule type="top10" dxfId="27" priority="27" bottom="1" rank="2"/>
    <cfRule type="top10" dxfId="26" priority="28" percent="1" bottom="1" rank="10"/>
  </conditionalFormatting>
  <conditionalFormatting sqref="AD2:AD64">
    <cfRule type="top10" dxfId="25" priority="25" rank="2"/>
    <cfRule type="top10" dxfId="24" priority="26" percent="1" rank="10"/>
  </conditionalFormatting>
  <conditionalFormatting sqref="AM2:AM64">
    <cfRule type="top10" dxfId="23" priority="23" rank="2"/>
    <cfRule type="top10" dxfId="22" priority="24" percent="1" rank="10"/>
  </conditionalFormatting>
  <conditionalFormatting sqref="AO2:AO64">
    <cfRule type="top10" dxfId="21" priority="21" bottom="1" rank="2"/>
    <cfRule type="top10" dxfId="20" priority="22" percent="1" bottom="1" rank="10"/>
  </conditionalFormatting>
  <conditionalFormatting sqref="AP2:AP64">
    <cfRule type="top10" dxfId="19" priority="19" bottom="1" rank="2"/>
    <cfRule type="top10" dxfId="18" priority="20" percent="1" bottom="1" rank="10"/>
  </conditionalFormatting>
  <conditionalFormatting sqref="AX2:AX64">
    <cfRule type="top10" dxfId="17" priority="17" bottom="1" rank="2"/>
    <cfRule type="top10" dxfId="16" priority="18" percent="1" bottom="1" rank="10"/>
  </conditionalFormatting>
  <conditionalFormatting sqref="AW2:AW64">
    <cfRule type="top10" dxfId="15" priority="15" bottom="1" rank="2"/>
    <cfRule type="top10" dxfId="14" priority="16" percent="1" bottom="1" rank="10"/>
  </conditionalFormatting>
  <conditionalFormatting sqref="AU2:AU64">
    <cfRule type="top10" dxfId="13" priority="13" rank="2"/>
    <cfRule type="top10" dxfId="12" priority="14" percent="1" rank="10"/>
  </conditionalFormatting>
  <conditionalFormatting sqref="BD2:BD64">
    <cfRule type="top10" dxfId="11" priority="11" rank="2"/>
    <cfRule type="top10" dxfId="10" priority="12" percent="1" rank="10"/>
  </conditionalFormatting>
  <conditionalFormatting sqref="BF2:BF64">
    <cfRule type="top10" dxfId="9" priority="9" bottom="1" rank="2"/>
    <cfRule type="top10" dxfId="8" priority="10" percent="1" bottom="1" rank="10"/>
  </conditionalFormatting>
  <conditionalFormatting sqref="BG2:BG64">
    <cfRule type="top10" dxfId="7" priority="7" bottom="1" rank="2"/>
    <cfRule type="top10" dxfId="6" priority="8" percent="1" bottom="1" rank="10"/>
  </conditionalFormatting>
  <conditionalFormatting sqref="BO2:BO64">
    <cfRule type="top10" dxfId="5" priority="5" bottom="1" rank="2"/>
    <cfRule type="top10" dxfId="4" priority="6" percent="1" bottom="1" rank="10"/>
  </conditionalFormatting>
  <conditionalFormatting sqref="BN2:BN64">
    <cfRule type="top10" dxfId="3" priority="3" bottom="1" rank="2"/>
    <cfRule type="top10" dxfId="2" priority="4" percent="1" bottom="1" rank="10"/>
  </conditionalFormatting>
  <conditionalFormatting sqref="BL2:BL64">
    <cfRule type="top10" dxfId="1" priority="1" rank="2"/>
    <cfRule type="top10" dxfId="0" priority="2" percent="1" rank="10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5617-F220-4197-A772-3BDA6D2C6A07}">
  <sheetPr>
    <tabColor rgb="FFFFFF00"/>
  </sheetPr>
  <dimension ref="A3:V114"/>
  <sheetViews>
    <sheetView tabSelected="1" topLeftCell="A13" workbookViewId="0">
      <selection activeCell="D3" sqref="D3:G3"/>
    </sheetView>
  </sheetViews>
  <sheetFormatPr defaultRowHeight="14.5" x14ac:dyDescent="0.35"/>
  <cols>
    <col min="2" max="2" width="46.90625" bestFit="1" customWidth="1"/>
    <col min="14" max="14" width="12" bestFit="1" customWidth="1"/>
  </cols>
  <sheetData>
    <row r="3" spans="2:22" x14ac:dyDescent="0.35">
      <c r="D3" s="41" t="s">
        <v>97</v>
      </c>
      <c r="E3" s="42"/>
      <c r="F3" s="42"/>
      <c r="G3" s="43"/>
      <c r="I3" s="41" t="s">
        <v>62</v>
      </c>
      <c r="J3" s="42"/>
      <c r="K3" s="42"/>
      <c r="L3" s="43"/>
      <c r="N3" s="41" t="s">
        <v>63</v>
      </c>
      <c r="O3" s="42"/>
      <c r="P3" s="42"/>
      <c r="Q3" s="43"/>
      <c r="S3" s="44" t="s">
        <v>64</v>
      </c>
      <c r="T3" s="45"/>
      <c r="U3" s="45"/>
      <c r="V3" s="46"/>
    </row>
    <row r="4" spans="2:22" x14ac:dyDescent="0.35">
      <c r="D4" s="10" t="s">
        <v>61</v>
      </c>
      <c r="E4" s="11" t="s">
        <v>4</v>
      </c>
      <c r="F4" s="12" t="s">
        <v>5</v>
      </c>
      <c r="G4" s="13" t="s">
        <v>6</v>
      </c>
      <c r="I4" s="10" t="s">
        <v>61</v>
      </c>
      <c r="J4" s="11" t="s">
        <v>4</v>
      </c>
      <c r="K4" s="12" t="s">
        <v>5</v>
      </c>
      <c r="L4" s="13" t="s">
        <v>6</v>
      </c>
      <c r="N4" s="10" t="s">
        <v>61</v>
      </c>
      <c r="O4" s="11" t="s">
        <v>4</v>
      </c>
      <c r="P4" s="12" t="s">
        <v>5</v>
      </c>
      <c r="Q4" s="13" t="s">
        <v>6</v>
      </c>
      <c r="S4" s="47" t="s">
        <v>61</v>
      </c>
      <c r="T4" s="48" t="s">
        <v>4</v>
      </c>
      <c r="U4" s="49" t="s">
        <v>5</v>
      </c>
      <c r="V4" s="50" t="s">
        <v>6</v>
      </c>
    </row>
    <row r="5" spans="2:22" x14ac:dyDescent="0.35">
      <c r="B5" t="s">
        <v>7</v>
      </c>
      <c r="D5" s="14">
        <f t="shared" ref="D5:D16" si="0">D34-D51</f>
        <v>-1.3504487607660387</v>
      </c>
      <c r="E5" s="15" t="str">
        <f>IF(G5&lt;0.01,"***",IF(G5&lt;0.01,"**",IF(G5&lt;0.1,"*","")))</f>
        <v/>
      </c>
      <c r="F5" s="16">
        <f>SQRT(F34^2+F51^2)</f>
        <v>3.6836374854048959</v>
      </c>
      <c r="G5" s="17">
        <f>(1-_xlfn.NORM.DIST(ABS(D5)/F5,0,1,TRUE))*2</f>
        <v>0.71391188766163793</v>
      </c>
      <c r="I5" s="14">
        <f t="shared" ref="I5:I16" si="1">D34-D68</f>
        <v>2.8093676396509082</v>
      </c>
      <c r="J5" s="15" t="str">
        <f>IF(L5&lt;0.01,"***",IF(L5&lt;0.01,"**",IF(L5&lt;0.1,"*","")))</f>
        <v/>
      </c>
      <c r="K5" s="16">
        <f>SQRT(F34^2+F68^2)</f>
        <v>2.2829233829320876</v>
      </c>
      <c r="L5" s="17">
        <f>(1-_xlfn.NORM.DIST(ABS(I5)/K5,0,1,TRUE))*2</f>
        <v>0.21847215700460865</v>
      </c>
      <c r="N5" s="14">
        <f>D34-D85</f>
        <v>8.40918392454385</v>
      </c>
      <c r="O5" s="15" t="str">
        <f>IF(Q5&lt;0.01,"***",IF(Q5&lt;0.01,"**",IF(Q5&lt;0.1,"*","")))</f>
        <v>***</v>
      </c>
      <c r="P5" s="16">
        <f>SQRT(F34^2+F85^2)</f>
        <v>2.6084569926968624</v>
      </c>
      <c r="Q5" s="17">
        <f>(1-_xlfn.NORM.DIST(ABS(N5)/P5,0,1,TRUE))*2</f>
        <v>1.2649489691141103E-3</v>
      </c>
      <c r="S5" s="51">
        <f>D34-D102</f>
        <v>5.7971929462034453</v>
      </c>
      <c r="T5" s="52" t="str">
        <f>IF(V5&lt;0.01,"***",IF(V5&lt;0.01,"**",IF(V5&lt;0.1,"*","")))</f>
        <v>*</v>
      </c>
      <c r="U5" s="53">
        <f>SQRT(F34^2+F102^2)</f>
        <v>2.4381771133978445</v>
      </c>
      <c r="V5" s="54">
        <f>(1-_xlfn.NORM.DIST(ABS(S5)/U5,0,1,TRUE))*2</f>
        <v>1.7422170361977463E-2</v>
      </c>
    </row>
    <row r="6" spans="2:22" x14ac:dyDescent="0.35">
      <c r="B6" t="s">
        <v>9</v>
      </c>
      <c r="D6" s="14">
        <f t="shared" si="0"/>
        <v>2.9048264152026348</v>
      </c>
      <c r="E6" s="15" t="str">
        <f t="shared" ref="E6:E16" si="2">IF(G6&lt;0.01,"***",IF(G6&lt;0.01,"**",IF(G6&lt;0.1,"*","")))</f>
        <v>***</v>
      </c>
      <c r="F6" s="16">
        <f t="shared" ref="F6:F16" si="3">SQRT(F35^2+F52^2)</f>
        <v>0.48661190295760814</v>
      </c>
      <c r="G6" s="17">
        <f t="shared" ref="G6:G16" si="4">(1-_xlfn.NORM.DIST(ABS(D6)/F6,0,1,TRUE))*2</f>
        <v>2.3799178183736558E-9</v>
      </c>
      <c r="I6" s="14">
        <f t="shared" si="1"/>
        <v>1.0726950683690806</v>
      </c>
      <c r="J6" s="15" t="str">
        <f t="shared" ref="J6:J16" si="5">IF(L6&lt;0.01,"***",IF(L6&lt;0.01,"**",IF(L6&lt;0.1,"*","")))</f>
        <v>***</v>
      </c>
      <c r="K6" s="16">
        <f t="shared" ref="K6:K16" si="6">SQRT(F35^2+F69^2)</f>
        <v>0.39631511971165795</v>
      </c>
      <c r="L6" s="17">
        <f t="shared" ref="L6:L16" si="7">(1-_xlfn.NORM.DIST(ABS(I6)/K6,0,1,TRUE))*2</f>
        <v>6.7961351122045599E-3</v>
      </c>
      <c r="N6" s="14">
        <f t="shared" ref="N6:N16" si="8">D35-D86</f>
        <v>-0.34523538019776367</v>
      </c>
      <c r="O6" s="15" t="str">
        <f t="shared" ref="O6:O16" si="9">IF(Q6&lt;0.01,"***",IF(Q6&lt;0.01,"**",IF(Q6&lt;0.1,"*","")))</f>
        <v/>
      </c>
      <c r="P6" s="16">
        <f t="shared" ref="P6:P16" si="10">SQRT(F35^2+F86^2)</f>
        <v>0.39970353206416953</v>
      </c>
      <c r="Q6" s="17">
        <f t="shared" ref="Q6:Q16" si="11">(1-_xlfn.NORM.DIST(ABS(N6)/P6,0,1,TRUE))*2</f>
        <v>0.38773698762281339</v>
      </c>
      <c r="S6" s="51">
        <f t="shared" ref="S6:S16" si="12">D35-D103</f>
        <v>0.66027103945031484</v>
      </c>
      <c r="T6" s="52" t="str">
        <f t="shared" ref="T6:T16" si="13">IF(V6&lt;0.01,"***",IF(V6&lt;0.01,"**",IF(V6&lt;0.1,"*","")))</f>
        <v>*</v>
      </c>
      <c r="U6" s="53">
        <f t="shared" ref="U6:U16" si="14">SQRT(F35^2+F103^2)</f>
        <v>0.37969817288177105</v>
      </c>
      <c r="V6" s="54">
        <f t="shared" ref="V6:V16" si="15">(1-_xlfn.NORM.DIST(ABS(S6)/U6,0,1,TRUE))*2</f>
        <v>8.2045920246327952E-2</v>
      </c>
    </row>
    <row r="7" spans="2:22" x14ac:dyDescent="0.35">
      <c r="B7" t="s">
        <v>10</v>
      </c>
      <c r="D7" s="14">
        <f t="shared" si="0"/>
        <v>2.2126652932936741</v>
      </c>
      <c r="E7" s="15" t="str">
        <f t="shared" si="2"/>
        <v/>
      </c>
      <c r="F7" s="16">
        <f t="shared" si="3"/>
        <v>1.55533279992887</v>
      </c>
      <c r="G7" s="17">
        <f t="shared" si="4"/>
        <v>0.15484303376853648</v>
      </c>
      <c r="I7" s="14">
        <f t="shared" si="1"/>
        <v>-1.4822739033141694</v>
      </c>
      <c r="J7" s="15" t="str">
        <f t="shared" si="5"/>
        <v>*</v>
      </c>
      <c r="K7" s="16">
        <f t="shared" si="6"/>
        <v>0.85771019530110004</v>
      </c>
      <c r="L7" s="17">
        <f t="shared" si="7"/>
        <v>8.3956731829262665E-2</v>
      </c>
      <c r="N7" s="14">
        <f t="shared" si="8"/>
        <v>-0.33784562355077519</v>
      </c>
      <c r="O7" s="15" t="str">
        <f t="shared" si="9"/>
        <v/>
      </c>
      <c r="P7" s="16">
        <f t="shared" si="10"/>
        <v>0.8592397414623042</v>
      </c>
      <c r="Q7" s="17">
        <f t="shared" si="11"/>
        <v>0.69417816691613754</v>
      </c>
      <c r="S7" s="51">
        <f t="shared" si="12"/>
        <v>-0.19485115430153677</v>
      </c>
      <c r="T7" s="52" t="str">
        <f t="shared" si="13"/>
        <v/>
      </c>
      <c r="U7" s="53">
        <f t="shared" si="14"/>
        <v>0.76639744867751403</v>
      </c>
      <c r="V7" s="54">
        <f t="shared" si="15"/>
        <v>0.79930786501836915</v>
      </c>
    </row>
    <row r="8" spans="2:22" x14ac:dyDescent="0.35">
      <c r="B8" t="s">
        <v>11</v>
      </c>
      <c r="D8" s="14">
        <f t="shared" si="0"/>
        <v>1.6606370719396448</v>
      </c>
      <c r="E8" s="15" t="str">
        <f t="shared" si="2"/>
        <v>*</v>
      </c>
      <c r="F8" s="16">
        <f t="shared" si="3"/>
        <v>0.66476272624358224</v>
      </c>
      <c r="G8" s="17">
        <f t="shared" si="4"/>
        <v>1.2486451318939995E-2</v>
      </c>
      <c r="I8" s="14">
        <f t="shared" si="1"/>
        <v>3.0884594368010347</v>
      </c>
      <c r="J8" s="15" t="str">
        <f t="shared" si="5"/>
        <v>***</v>
      </c>
      <c r="K8" s="16">
        <f t="shared" si="6"/>
        <v>0.42585410576665672</v>
      </c>
      <c r="L8" s="17">
        <f t="shared" si="7"/>
        <v>4.0945025148175773E-13</v>
      </c>
      <c r="N8" s="14">
        <f t="shared" si="8"/>
        <v>2.9054459953644649</v>
      </c>
      <c r="O8" s="15" t="str">
        <f t="shared" si="9"/>
        <v>***</v>
      </c>
      <c r="P8" s="16">
        <f t="shared" si="10"/>
        <v>0.37542999562135393</v>
      </c>
      <c r="Q8" s="17">
        <f t="shared" si="11"/>
        <v>9.9920072216264089E-15</v>
      </c>
      <c r="S8" s="51">
        <f t="shared" si="12"/>
        <v>1.9017775286083207</v>
      </c>
      <c r="T8" s="52" t="str">
        <f t="shared" si="13"/>
        <v>***</v>
      </c>
      <c r="U8" s="53">
        <f t="shared" si="14"/>
        <v>0.35525519505766756</v>
      </c>
      <c r="V8" s="54">
        <f t="shared" si="15"/>
        <v>8.6378070252024486E-8</v>
      </c>
    </row>
    <row r="9" spans="2:22" x14ac:dyDescent="0.35">
      <c r="B9" t="s">
        <v>12</v>
      </c>
      <c r="D9" s="14">
        <f t="shared" si="0"/>
        <v>3.2864860028594549</v>
      </c>
      <c r="E9" s="15" t="str">
        <f t="shared" si="2"/>
        <v>*</v>
      </c>
      <c r="F9" s="16">
        <f t="shared" si="3"/>
        <v>1.3265232811983552</v>
      </c>
      <c r="G9" s="17">
        <f t="shared" si="4"/>
        <v>1.3229954073682881E-2</v>
      </c>
      <c r="I9" s="14">
        <f t="shared" si="1"/>
        <v>1.2610900729121131</v>
      </c>
      <c r="J9" s="15" t="str">
        <f t="shared" si="5"/>
        <v/>
      </c>
      <c r="K9" s="16">
        <f t="shared" si="6"/>
        <v>0.85545381877818927</v>
      </c>
      <c r="L9" s="17">
        <f t="shared" si="7"/>
        <v>0.14043402618316447</v>
      </c>
      <c r="N9" s="14">
        <f t="shared" si="8"/>
        <v>2.4530456840533503</v>
      </c>
      <c r="O9" s="15" t="str">
        <f t="shared" si="9"/>
        <v>***</v>
      </c>
      <c r="P9" s="16">
        <f t="shared" si="10"/>
        <v>0.93216933560166337</v>
      </c>
      <c r="Q9" s="17">
        <f t="shared" si="11"/>
        <v>8.4997575193372921E-3</v>
      </c>
      <c r="S9" s="51">
        <f t="shared" si="12"/>
        <v>0.72135969021673851</v>
      </c>
      <c r="T9" s="52" t="str">
        <f t="shared" si="13"/>
        <v/>
      </c>
      <c r="U9" s="53">
        <f t="shared" si="14"/>
        <v>0.8531393096634875</v>
      </c>
      <c r="V9" s="54">
        <f t="shared" si="15"/>
        <v>0.39781184377658585</v>
      </c>
    </row>
    <row r="10" spans="2:22" x14ac:dyDescent="0.35">
      <c r="B10" t="s">
        <v>13</v>
      </c>
      <c r="D10" s="14">
        <f t="shared" si="0"/>
        <v>-0.56181697107225403</v>
      </c>
      <c r="E10" s="15" t="str">
        <f t="shared" si="2"/>
        <v>***</v>
      </c>
      <c r="F10" s="16">
        <f t="shared" si="3"/>
        <v>0.1546645520885421</v>
      </c>
      <c r="G10" s="17">
        <f t="shared" si="4"/>
        <v>2.8070274805047646E-4</v>
      </c>
      <c r="I10" s="14">
        <f t="shared" si="1"/>
        <v>-0.51771927510261229</v>
      </c>
      <c r="J10" s="15" t="str">
        <f t="shared" si="5"/>
        <v>***</v>
      </c>
      <c r="K10" s="16">
        <f t="shared" si="6"/>
        <v>7.7811008838963316E-2</v>
      </c>
      <c r="L10" s="17">
        <f t="shared" si="7"/>
        <v>2.8611113478405059E-11</v>
      </c>
      <c r="N10" s="14">
        <f t="shared" si="8"/>
        <v>-0.71188472251500556</v>
      </c>
      <c r="O10" s="15" t="str">
        <f t="shared" si="9"/>
        <v>***</v>
      </c>
      <c r="P10" s="16">
        <f t="shared" si="10"/>
        <v>8.9529993887831186E-2</v>
      </c>
      <c r="Q10" s="17">
        <f t="shared" si="11"/>
        <v>1.7763568394002505E-15</v>
      </c>
      <c r="S10" s="51">
        <f t="shared" si="12"/>
        <v>-0.52086059372641458</v>
      </c>
      <c r="T10" s="52" t="str">
        <f t="shared" si="13"/>
        <v>***</v>
      </c>
      <c r="U10" s="53">
        <f t="shared" si="14"/>
        <v>8.2992124829569525E-2</v>
      </c>
      <c r="V10" s="54">
        <f t="shared" si="15"/>
        <v>3.4733993459212797E-10</v>
      </c>
    </row>
    <row r="11" spans="2:22" x14ac:dyDescent="0.35">
      <c r="B11" t="s">
        <v>14</v>
      </c>
      <c r="D11" s="14">
        <f t="shared" si="0"/>
        <v>1.6486800245233475</v>
      </c>
      <c r="E11" s="15" t="str">
        <f t="shared" si="2"/>
        <v/>
      </c>
      <c r="F11" s="16">
        <f t="shared" si="3"/>
        <v>1.0029637616786455</v>
      </c>
      <c r="G11" s="17">
        <f t="shared" si="4"/>
        <v>0.1002158334622596</v>
      </c>
      <c r="I11" s="14">
        <f t="shared" si="1"/>
        <v>2.5176152334523749E-2</v>
      </c>
      <c r="J11" s="15" t="str">
        <f t="shared" si="5"/>
        <v/>
      </c>
      <c r="K11" s="16">
        <f t="shared" si="6"/>
        <v>0.59121768952919074</v>
      </c>
      <c r="L11" s="17">
        <f t="shared" si="7"/>
        <v>0.96603350300666602</v>
      </c>
      <c r="N11" s="14">
        <f t="shared" si="8"/>
        <v>-0.56717588807017805</v>
      </c>
      <c r="O11" s="15" t="str">
        <f t="shared" si="9"/>
        <v/>
      </c>
      <c r="P11" s="16">
        <f t="shared" si="10"/>
        <v>0.6670238189753217</v>
      </c>
      <c r="Q11" s="17">
        <f t="shared" si="11"/>
        <v>0.39515370447597853</v>
      </c>
      <c r="S11" s="51">
        <f t="shared" si="12"/>
        <v>1.3723654466346602</v>
      </c>
      <c r="T11" s="52" t="str">
        <f t="shared" si="13"/>
        <v>*</v>
      </c>
      <c r="U11" s="53">
        <f t="shared" si="14"/>
        <v>0.66251723119986128</v>
      </c>
      <c r="V11" s="54">
        <f t="shared" si="15"/>
        <v>3.8317589940303209E-2</v>
      </c>
    </row>
    <row r="12" spans="2:22" x14ac:dyDescent="0.35">
      <c r="B12" t="s">
        <v>15</v>
      </c>
      <c r="D12" s="14">
        <f t="shared" si="0"/>
        <v>-0.44529423711221305</v>
      </c>
      <c r="E12" s="15" t="str">
        <f t="shared" si="2"/>
        <v/>
      </c>
      <c r="F12" s="16">
        <f t="shared" si="3"/>
        <v>0.37034868124592341</v>
      </c>
      <c r="G12" s="17">
        <f t="shared" si="4"/>
        <v>0.22922220090492407</v>
      </c>
      <c r="I12" s="14">
        <f t="shared" si="1"/>
        <v>-0.57130519411149105</v>
      </c>
      <c r="J12" s="15" t="str">
        <f t="shared" si="5"/>
        <v>*</v>
      </c>
      <c r="K12" s="16">
        <f t="shared" si="6"/>
        <v>0.28165834826425684</v>
      </c>
      <c r="L12" s="17">
        <f t="shared" si="7"/>
        <v>4.2523277955536232E-2</v>
      </c>
      <c r="N12" s="14">
        <f t="shared" si="8"/>
        <v>0.69545073458596374</v>
      </c>
      <c r="O12" s="15" t="str">
        <f t="shared" si="9"/>
        <v>*</v>
      </c>
      <c r="P12" s="16">
        <f t="shared" si="10"/>
        <v>0.28397985552074073</v>
      </c>
      <c r="Q12" s="17">
        <f t="shared" si="11"/>
        <v>1.4327576221079719E-2</v>
      </c>
      <c r="S12" s="51">
        <f t="shared" si="12"/>
        <v>-0.1272477989998535</v>
      </c>
      <c r="T12" s="52" t="str">
        <f t="shared" si="13"/>
        <v/>
      </c>
      <c r="U12" s="53">
        <f t="shared" si="14"/>
        <v>0.27817865729530705</v>
      </c>
      <c r="V12" s="54">
        <f t="shared" si="15"/>
        <v>0.64736062126362004</v>
      </c>
    </row>
    <row r="13" spans="2:22" x14ac:dyDescent="0.35">
      <c r="B13" t="s">
        <v>16</v>
      </c>
      <c r="D13" s="14">
        <f t="shared" si="0"/>
        <v>0.81581767004751526</v>
      </c>
      <c r="E13" s="15" t="str">
        <f t="shared" si="2"/>
        <v/>
      </c>
      <c r="F13" s="16">
        <f t="shared" si="3"/>
        <v>0.8943168083673686</v>
      </c>
      <c r="G13" s="17">
        <f t="shared" si="4"/>
        <v>0.36165056884968005</v>
      </c>
      <c r="I13" s="14">
        <f t="shared" si="1"/>
        <v>1.3992808214006889</v>
      </c>
      <c r="J13" s="15" t="str">
        <f t="shared" si="5"/>
        <v>*</v>
      </c>
      <c r="K13" s="16">
        <f t="shared" si="6"/>
        <v>0.58951866720770374</v>
      </c>
      <c r="L13" s="17">
        <f t="shared" si="7"/>
        <v>1.7615677869785573E-2</v>
      </c>
      <c r="N13" s="14">
        <f t="shared" si="8"/>
        <v>0.12564385105973486</v>
      </c>
      <c r="O13" s="15" t="str">
        <f t="shared" si="9"/>
        <v/>
      </c>
      <c r="P13" s="16">
        <f t="shared" si="10"/>
        <v>0.58029659492994756</v>
      </c>
      <c r="Q13" s="17">
        <f t="shared" si="11"/>
        <v>0.82858507993463659</v>
      </c>
      <c r="S13" s="51">
        <f t="shared" si="12"/>
        <v>1.409736837006383</v>
      </c>
      <c r="T13" s="52" t="str">
        <f t="shared" si="13"/>
        <v>*</v>
      </c>
      <c r="U13" s="53">
        <f t="shared" si="14"/>
        <v>0.56173346232465571</v>
      </c>
      <c r="V13" s="54">
        <f t="shared" si="15"/>
        <v>1.2086156631297973E-2</v>
      </c>
    </row>
    <row r="14" spans="2:22" x14ac:dyDescent="0.35">
      <c r="B14" t="s">
        <v>17</v>
      </c>
      <c r="D14" s="14">
        <f t="shared" si="0"/>
        <v>6.66481179931111E-3</v>
      </c>
      <c r="E14" s="15" t="str">
        <f t="shared" si="2"/>
        <v/>
      </c>
      <c r="F14" s="16">
        <f t="shared" si="3"/>
        <v>8.0617420443194043E-3</v>
      </c>
      <c r="G14" s="17">
        <f t="shared" si="4"/>
        <v>0.40839519086132858</v>
      </c>
      <c r="I14" s="14">
        <f t="shared" si="1"/>
        <v>-6.8726534533336547E-3</v>
      </c>
      <c r="J14" s="15" t="str">
        <f t="shared" si="5"/>
        <v/>
      </c>
      <c r="K14" s="16">
        <f t="shared" si="6"/>
        <v>5.1277252531483405E-3</v>
      </c>
      <c r="L14" s="17">
        <f t="shared" si="7"/>
        <v>0.1801501576621809</v>
      </c>
      <c r="N14" s="14">
        <f t="shared" si="8"/>
        <v>-9.0959942572510499E-3</v>
      </c>
      <c r="O14" s="15" t="str">
        <f t="shared" si="9"/>
        <v/>
      </c>
      <c r="P14" s="16">
        <f t="shared" si="10"/>
        <v>5.6632364952207111E-3</v>
      </c>
      <c r="Q14" s="17">
        <f t="shared" si="11"/>
        <v>0.10824146197017193</v>
      </c>
      <c r="S14" s="51">
        <f t="shared" si="12"/>
        <v>-2.2547041390966527E-2</v>
      </c>
      <c r="T14" s="52" t="str">
        <f t="shared" si="13"/>
        <v>***</v>
      </c>
      <c r="U14" s="53">
        <f t="shared" si="14"/>
        <v>5.2860030420632514E-3</v>
      </c>
      <c r="V14" s="54">
        <f t="shared" si="15"/>
        <v>1.9952340678752734E-5</v>
      </c>
    </row>
    <row r="15" spans="2:22" x14ac:dyDescent="0.35">
      <c r="B15" t="s">
        <v>18</v>
      </c>
      <c r="D15" s="14">
        <f t="shared" si="0"/>
        <v>-3.0632859973167754</v>
      </c>
      <c r="E15" s="15" t="str">
        <f t="shared" si="2"/>
        <v/>
      </c>
      <c r="F15" s="16">
        <f t="shared" si="3"/>
        <v>1.9175926924021542</v>
      </c>
      <c r="G15" s="17">
        <f t="shared" si="4"/>
        <v>0.1101622343588371</v>
      </c>
      <c r="I15" s="14">
        <f t="shared" si="1"/>
        <v>-0.39852705797652632</v>
      </c>
      <c r="J15" s="15" t="str">
        <f t="shared" si="5"/>
        <v/>
      </c>
      <c r="K15" s="16">
        <f t="shared" si="6"/>
        <v>1.296357273285172</v>
      </c>
      <c r="L15" s="17">
        <f t="shared" si="7"/>
        <v>0.75852317565256366</v>
      </c>
      <c r="N15" s="14">
        <f t="shared" si="8"/>
        <v>-0.13044645823458723</v>
      </c>
      <c r="O15" s="15" t="str">
        <f t="shared" si="9"/>
        <v/>
      </c>
      <c r="P15" s="16">
        <f t="shared" si="10"/>
        <v>1.4807982410928249</v>
      </c>
      <c r="Q15" s="17">
        <f t="shared" si="11"/>
        <v>0.92980356569616696</v>
      </c>
      <c r="S15" s="51">
        <f t="shared" si="12"/>
        <v>-1.3867334364879689</v>
      </c>
      <c r="T15" s="52" t="str">
        <f t="shared" si="13"/>
        <v/>
      </c>
      <c r="U15" s="53">
        <f t="shared" si="14"/>
        <v>1.3558698488557239</v>
      </c>
      <c r="V15" s="54">
        <f t="shared" si="15"/>
        <v>0.30641994313521148</v>
      </c>
    </row>
    <row r="16" spans="2:22" x14ac:dyDescent="0.35">
      <c r="B16" s="21" t="s">
        <v>65</v>
      </c>
      <c r="D16" s="18">
        <f t="shared" si="0"/>
        <v>0.76563604308661071</v>
      </c>
      <c r="E16" s="19" t="str">
        <f t="shared" si="2"/>
        <v>*</v>
      </c>
      <c r="F16" s="20">
        <f t="shared" si="3"/>
        <v>0.3830585209823546</v>
      </c>
      <c r="G16" s="28">
        <f t="shared" si="4"/>
        <v>4.56360250026695E-2</v>
      </c>
      <c r="I16" s="18">
        <f t="shared" si="1"/>
        <v>1.6783075939495955</v>
      </c>
      <c r="J16" s="19" t="str">
        <f t="shared" si="5"/>
        <v>***</v>
      </c>
      <c r="K16" s="20">
        <f t="shared" si="6"/>
        <v>0.33670641030130571</v>
      </c>
      <c r="L16" s="28">
        <f t="shared" si="7"/>
        <v>6.2127501698761023E-7</v>
      </c>
      <c r="N16" s="18">
        <f t="shared" si="8"/>
        <v>1.5950832598179916</v>
      </c>
      <c r="O16" s="19" t="str">
        <f t="shared" si="9"/>
        <v>***</v>
      </c>
      <c r="P16" s="20">
        <f t="shared" si="10"/>
        <v>0.34272663801463105</v>
      </c>
      <c r="Q16" s="28">
        <f t="shared" si="11"/>
        <v>3.2540248373624792E-6</v>
      </c>
      <c r="S16" s="55">
        <f t="shared" si="12"/>
        <v>1.6896696666084714</v>
      </c>
      <c r="T16" s="56" t="str">
        <f t="shared" si="13"/>
        <v>***</v>
      </c>
      <c r="U16" s="57">
        <f t="shared" si="14"/>
        <v>0.33779052969438006</v>
      </c>
      <c r="V16" s="58">
        <f t="shared" si="15"/>
        <v>5.6702489148463542E-7</v>
      </c>
    </row>
    <row r="17" spans="1:17" x14ac:dyDescent="0.35">
      <c r="D17" s="16"/>
      <c r="E17" s="15"/>
      <c r="F17" s="16"/>
      <c r="G17" s="16"/>
      <c r="I17" s="16"/>
      <c r="J17" s="15"/>
      <c r="K17" s="16"/>
      <c r="L17" s="16"/>
      <c r="N17" s="16"/>
      <c r="O17" s="15"/>
      <c r="P17" s="16"/>
      <c r="Q17" s="16"/>
    </row>
    <row r="18" spans="1:17" x14ac:dyDescent="0.35">
      <c r="D18" s="16"/>
      <c r="E18" s="15"/>
      <c r="F18" s="16"/>
      <c r="G18" s="16"/>
    </row>
    <row r="19" spans="1:17" x14ac:dyDescent="0.35">
      <c r="D19" s="16"/>
      <c r="E19" s="15"/>
      <c r="F19" s="16"/>
      <c r="G19" s="16"/>
    </row>
    <row r="20" spans="1:17" x14ac:dyDescent="0.35">
      <c r="D20" s="16"/>
      <c r="E20" s="15"/>
      <c r="F20" s="16"/>
      <c r="G20" s="16"/>
    </row>
    <row r="21" spans="1:17" x14ac:dyDescent="0.35">
      <c r="D21" s="16"/>
      <c r="E21" s="15"/>
      <c r="F21" s="16"/>
      <c r="G21" s="16"/>
    </row>
    <row r="22" spans="1:17" x14ac:dyDescent="0.35">
      <c r="D22" s="16"/>
      <c r="E22" s="15"/>
      <c r="F22" s="16"/>
      <c r="G22" s="16"/>
    </row>
    <row r="23" spans="1:17" x14ac:dyDescent="0.35">
      <c r="D23" s="16"/>
      <c r="E23" s="15"/>
      <c r="F23" s="16"/>
      <c r="G23" s="16"/>
    </row>
    <row r="24" spans="1:17" x14ac:dyDescent="0.35">
      <c r="D24" s="16"/>
      <c r="E24" s="15"/>
      <c r="F24" s="16"/>
      <c r="G24" s="16"/>
    </row>
    <row r="25" spans="1:17" x14ac:dyDescent="0.35">
      <c r="D25" s="16"/>
      <c r="E25" s="15"/>
      <c r="F25" s="16"/>
      <c r="G25" s="16"/>
    </row>
    <row r="26" spans="1:17" x14ac:dyDescent="0.35">
      <c r="D26" s="16"/>
      <c r="E26" s="15"/>
      <c r="F26" s="16"/>
      <c r="G26" s="16"/>
    </row>
    <row r="27" spans="1:17" x14ac:dyDescent="0.35">
      <c r="D27" s="16"/>
      <c r="E27" s="15"/>
      <c r="F27" s="16"/>
      <c r="G27" s="16"/>
    </row>
    <row r="28" spans="1:17" x14ac:dyDescent="0.35">
      <c r="D28" s="16"/>
      <c r="E28" s="15"/>
      <c r="F28" s="16"/>
      <c r="G28" s="16"/>
    </row>
    <row r="30" spans="1:17" x14ac:dyDescent="0.35">
      <c r="A30" s="8" t="s">
        <v>60</v>
      </c>
    </row>
    <row r="31" spans="1:17" x14ac:dyDescent="0.35">
      <c r="B31" t="s">
        <v>96</v>
      </c>
      <c r="D31" s="1"/>
      <c r="F31" s="1"/>
      <c r="G31" s="1"/>
      <c r="H31" s="1" t="s">
        <v>30</v>
      </c>
    </row>
    <row r="32" spans="1:17" x14ac:dyDescent="0.35">
      <c r="C32" s="2"/>
      <c r="D32" s="29" t="s">
        <v>40</v>
      </c>
      <c r="E32" s="30"/>
      <c r="F32" s="29"/>
      <c r="G32" s="29"/>
      <c r="H32" s="1"/>
      <c r="J32" s="1"/>
      <c r="K32" s="1"/>
    </row>
    <row r="33" spans="1:11" x14ac:dyDescent="0.35">
      <c r="B33" s="3" t="s">
        <v>2</v>
      </c>
      <c r="C33" s="2"/>
      <c r="D33" s="31" t="s">
        <v>3</v>
      </c>
      <c r="E33" s="32" t="s">
        <v>4</v>
      </c>
      <c r="F33" s="31" t="s">
        <v>5</v>
      </c>
      <c r="G33" s="31" t="s">
        <v>6</v>
      </c>
      <c r="H33" s="25"/>
      <c r="I33" s="2"/>
      <c r="J33" s="25"/>
      <c r="K33" s="25"/>
    </row>
    <row r="34" spans="1:11" x14ac:dyDescent="0.35">
      <c r="B34" t="s">
        <v>7</v>
      </c>
      <c r="C34" s="2"/>
      <c r="D34" s="29">
        <f>'LML models'!E92</f>
        <v>18.450888722223613</v>
      </c>
      <c r="E34" s="29" t="str">
        <f>'LML models'!F92</f>
        <v>***</v>
      </c>
      <c r="F34" s="29">
        <f>'LML models'!G92</f>
        <v>1.9050987932958585</v>
      </c>
      <c r="G34" s="29">
        <f>'LML models'!H92</f>
        <v>0</v>
      </c>
      <c r="H34" s="1"/>
      <c r="J34" s="1"/>
      <c r="K34" s="1"/>
    </row>
    <row r="35" spans="1:11" x14ac:dyDescent="0.35">
      <c r="B35" t="s">
        <v>9</v>
      </c>
      <c r="C35" s="2"/>
      <c r="D35" s="29">
        <f>'LML models'!E93</f>
        <v>8.0419611774468454</v>
      </c>
      <c r="E35" s="29" t="str">
        <f>'LML models'!F93</f>
        <v>***</v>
      </c>
      <c r="F35" s="29">
        <f>'LML models'!G93</f>
        <v>0.31179952919005721</v>
      </c>
      <c r="G35" s="29">
        <f>'LML models'!H93</f>
        <v>0</v>
      </c>
      <c r="H35" s="1"/>
      <c r="J35" s="1"/>
      <c r="K35" s="1"/>
    </row>
    <row r="36" spans="1:11" x14ac:dyDescent="0.35">
      <c r="B36" t="s">
        <v>10</v>
      </c>
      <c r="C36" s="2"/>
      <c r="D36" s="29">
        <f>'LML models'!E94</f>
        <v>10.075780613590794</v>
      </c>
      <c r="E36" s="29" t="str">
        <f>'LML models'!F94</f>
        <v>***</v>
      </c>
      <c r="F36" s="29">
        <f>'LML models'!G94</f>
        <v>0.61857294529154028</v>
      </c>
      <c r="G36" s="29">
        <f>'LML models'!H94</f>
        <v>0</v>
      </c>
      <c r="H36" s="1"/>
      <c r="J36" s="1"/>
      <c r="K36" s="1"/>
    </row>
    <row r="37" spans="1:11" x14ac:dyDescent="0.35">
      <c r="B37" t="s">
        <v>11</v>
      </c>
      <c r="C37" s="2"/>
      <c r="D37" s="29">
        <f>'LML models'!E95</f>
        <v>12.33071175596889</v>
      </c>
      <c r="E37" s="29" t="str">
        <f>'LML models'!F95</f>
        <v>***</v>
      </c>
      <c r="F37" s="29">
        <f>'LML models'!G95</f>
        <v>0.28975164449448682</v>
      </c>
      <c r="G37" s="29">
        <f>'LML models'!H95</f>
        <v>0</v>
      </c>
      <c r="H37" s="1"/>
      <c r="J37" s="1"/>
      <c r="K37" s="1"/>
    </row>
    <row r="38" spans="1:11" x14ac:dyDescent="0.35">
      <c r="B38" t="s">
        <v>12</v>
      </c>
      <c r="C38" s="2"/>
      <c r="D38" s="29">
        <f>'LML models'!E96</f>
        <v>13.893793338366102</v>
      </c>
      <c r="E38" s="29" t="str">
        <f>'LML models'!F96</f>
        <v>***</v>
      </c>
      <c r="F38" s="29">
        <f>'LML models'!G96</f>
        <v>0.75080832265972719</v>
      </c>
      <c r="G38" s="29">
        <f>'LML models'!H96</f>
        <v>0</v>
      </c>
      <c r="H38" s="1"/>
      <c r="J38" s="1"/>
      <c r="K38" s="1"/>
    </row>
    <row r="39" spans="1:11" x14ac:dyDescent="0.35">
      <c r="B39" t="s">
        <v>13</v>
      </c>
      <c r="C39" s="2"/>
      <c r="D39" s="29">
        <f>'LML models'!E97</f>
        <v>10.556887030359427</v>
      </c>
      <c r="E39" s="29" t="str">
        <f>'LML models'!F97</f>
        <v>***</v>
      </c>
      <c r="F39" s="29">
        <f>'LML models'!G97</f>
        <v>5.6896319259701733E-2</v>
      </c>
      <c r="G39" s="29">
        <f>'LML models'!H97</f>
        <v>0</v>
      </c>
      <c r="H39" s="1"/>
      <c r="J39" s="1"/>
      <c r="K39" s="1"/>
    </row>
    <row r="40" spans="1:11" x14ac:dyDescent="0.35">
      <c r="B40" t="s">
        <v>14</v>
      </c>
      <c r="C40" s="2"/>
      <c r="D40" s="29">
        <f>'LML models'!E98</f>
        <v>18.506326847804552</v>
      </c>
      <c r="E40" s="29" t="str">
        <f>'LML models'!F98</f>
        <v>***</v>
      </c>
      <c r="F40" s="29">
        <f>'LML models'!G98</f>
        <v>0.51173931524848837</v>
      </c>
      <c r="G40" s="29">
        <f>'LML models'!H98</f>
        <v>0</v>
      </c>
      <c r="H40" s="1"/>
      <c r="J40" s="1"/>
      <c r="K40" s="1"/>
    </row>
    <row r="41" spans="1:11" x14ac:dyDescent="0.35">
      <c r="B41" t="s">
        <v>15</v>
      </c>
      <c r="C41" s="2"/>
      <c r="D41" s="29">
        <f>'LML models'!E99</f>
        <v>5.6413888290502978</v>
      </c>
      <c r="E41" s="29" t="str">
        <f>'LML models'!F99</f>
        <v>***</v>
      </c>
      <c r="F41" s="29">
        <f>'LML models'!G99</f>
        <v>0.25520738564582229</v>
      </c>
      <c r="G41" s="29">
        <f>'LML models'!H99</f>
        <v>0</v>
      </c>
      <c r="H41" s="1"/>
      <c r="J41" s="1"/>
      <c r="K41" s="1"/>
    </row>
    <row r="42" spans="1:11" x14ac:dyDescent="0.35">
      <c r="B42" t="s">
        <v>16</v>
      </c>
      <c r="C42" s="2"/>
      <c r="D42" s="29">
        <f>'LML models'!E100</f>
        <v>8.8845312781474064</v>
      </c>
      <c r="E42" s="29" t="str">
        <f>'LML models'!F100</f>
        <v>***</v>
      </c>
      <c r="F42" s="29">
        <f>'LML models'!G100</f>
        <v>0.46606881351029045</v>
      </c>
      <c r="G42" s="29">
        <f>'LML models'!H100</f>
        <v>0</v>
      </c>
      <c r="H42" s="1"/>
      <c r="J42" s="1"/>
      <c r="K42" s="1"/>
    </row>
    <row r="43" spans="1:11" x14ac:dyDescent="0.35">
      <c r="B43" t="s">
        <v>17</v>
      </c>
      <c r="C43" s="2"/>
      <c r="D43" s="29">
        <f>'LML models'!E101</f>
        <v>9.1266699636157789</v>
      </c>
      <c r="E43" s="29" t="str">
        <f>'LML models'!F101</f>
        <v>***</v>
      </c>
      <c r="F43" s="29">
        <f>'LML models'!G101</f>
        <v>4.5290040946621762E-3</v>
      </c>
      <c r="G43" s="29">
        <f>'LML models'!H101</f>
        <v>0</v>
      </c>
      <c r="H43" s="1"/>
      <c r="J43" s="1"/>
      <c r="K43" s="1"/>
    </row>
    <row r="44" spans="1:11" x14ac:dyDescent="0.35">
      <c r="B44" t="s">
        <v>18</v>
      </c>
      <c r="C44" s="2"/>
      <c r="D44" s="29">
        <f>'LML models'!E102</f>
        <v>11.68572265918357</v>
      </c>
      <c r="E44" s="29" t="str">
        <f>'LML models'!F102</f>
        <v>***</v>
      </c>
      <c r="F44" s="29">
        <f>'LML models'!G102</f>
        <v>1.0784923260702632</v>
      </c>
      <c r="G44" s="29">
        <f>'LML models'!H102</f>
        <v>0</v>
      </c>
      <c r="H44" s="1"/>
      <c r="J44" s="1"/>
      <c r="K44" s="1"/>
    </row>
    <row r="45" spans="1:11" x14ac:dyDescent="0.35">
      <c r="B45" t="s">
        <v>19</v>
      </c>
      <c r="C45" s="2"/>
      <c r="D45" s="29">
        <f>'LML models'!E103</f>
        <v>2.2870188992453273</v>
      </c>
      <c r="E45" s="29" t="str">
        <f>'LML models'!F103</f>
        <v>***</v>
      </c>
      <c r="F45" s="29">
        <f>'LML models'!G103</f>
        <v>0.32671531676196758</v>
      </c>
      <c r="G45" s="29">
        <f>'LML models'!H103</f>
        <v>2.5590640717609858E-12</v>
      </c>
      <c r="H45" s="1"/>
      <c r="J45" s="1"/>
      <c r="K45" s="1"/>
    </row>
    <row r="47" spans="1:11" x14ac:dyDescent="0.35">
      <c r="A47" s="8" t="s">
        <v>66</v>
      </c>
    </row>
    <row r="48" spans="1:11" x14ac:dyDescent="0.35">
      <c r="D48" s="1"/>
      <c r="F48" s="1"/>
      <c r="G48" s="1"/>
      <c r="H48" s="1" t="s">
        <v>30</v>
      </c>
      <c r="J48" s="1"/>
      <c r="K48" s="1"/>
    </row>
    <row r="49" spans="1:11" x14ac:dyDescent="0.35">
      <c r="C49" s="2"/>
      <c r="D49" s="1" t="s">
        <v>40</v>
      </c>
      <c r="F49" s="1"/>
      <c r="G49" s="1"/>
      <c r="H49" s="1"/>
      <c r="J49" s="1"/>
      <c r="K49" s="1"/>
    </row>
    <row r="50" spans="1:11" x14ac:dyDescent="0.35">
      <c r="B50" s="3" t="s">
        <v>2</v>
      </c>
      <c r="C50" s="2"/>
      <c r="D50" s="25" t="s">
        <v>3</v>
      </c>
      <c r="E50" s="2" t="s">
        <v>4</v>
      </c>
      <c r="F50" s="25" t="s">
        <v>5</v>
      </c>
      <c r="G50" s="25" t="s">
        <v>6</v>
      </c>
      <c r="H50" s="25"/>
      <c r="I50" s="2"/>
      <c r="J50" s="25"/>
      <c r="K50" s="25"/>
    </row>
    <row r="51" spans="1:11" x14ac:dyDescent="0.35">
      <c r="B51" t="s">
        <v>7</v>
      </c>
      <c r="C51" s="2"/>
      <c r="D51" s="1">
        <f>'LML models'!E128</f>
        <v>19.801337482989652</v>
      </c>
      <c r="E51" s="1" t="str">
        <f>'LML models'!F128</f>
        <v>***</v>
      </c>
      <c r="F51" s="1">
        <f>'LML models'!G128</f>
        <v>3.1527422526528817</v>
      </c>
      <c r="G51" s="1">
        <f>'LML models'!H128</f>
        <v>3.3711433644612043E-10</v>
      </c>
      <c r="H51" s="1"/>
      <c r="J51" s="1"/>
      <c r="K51" s="1"/>
    </row>
    <row r="52" spans="1:11" x14ac:dyDescent="0.35">
      <c r="B52" t="s">
        <v>9</v>
      </c>
      <c r="C52" s="2"/>
      <c r="D52" s="1">
        <f>'LML models'!E129</f>
        <v>5.1371347622442105</v>
      </c>
      <c r="E52" s="1" t="str">
        <f>'LML models'!F129</f>
        <v>***</v>
      </c>
      <c r="F52" s="1">
        <f>'LML models'!G129</f>
        <v>0.37359362641362515</v>
      </c>
      <c r="G52" s="1">
        <f>'LML models'!H129</f>
        <v>0</v>
      </c>
      <c r="H52" s="1"/>
      <c r="J52" s="1"/>
      <c r="K52" s="1"/>
    </row>
    <row r="53" spans="1:11" x14ac:dyDescent="0.35">
      <c r="B53" t="s">
        <v>10</v>
      </c>
      <c r="C53" s="2"/>
      <c r="D53" s="1">
        <f>'LML models'!E130</f>
        <v>7.86311532029712</v>
      </c>
      <c r="E53" s="1" t="str">
        <f>'LML models'!F130</f>
        <v>***</v>
      </c>
      <c r="F53" s="1">
        <f>'LML models'!G130</f>
        <v>1.4270345580566464</v>
      </c>
      <c r="G53" s="1">
        <f>'LML models'!H130</f>
        <v>3.5861247527080309E-8</v>
      </c>
      <c r="H53" s="1"/>
      <c r="J53" s="1"/>
      <c r="K53" s="1"/>
    </row>
    <row r="54" spans="1:11" x14ac:dyDescent="0.35">
      <c r="B54" t="s">
        <v>11</v>
      </c>
      <c r="C54" s="2"/>
      <c r="D54" s="1">
        <f>'LML models'!E131</f>
        <v>10.670074684029245</v>
      </c>
      <c r="E54" s="1" t="str">
        <f>'LML models'!F131</f>
        <v>***</v>
      </c>
      <c r="F54" s="1">
        <f>'LML models'!G131</f>
        <v>0.5982921248984816</v>
      </c>
      <c r="G54" s="1">
        <f>'LML models'!H131</f>
        <v>0</v>
      </c>
      <c r="H54" s="1"/>
      <c r="J54" s="1"/>
      <c r="K54" s="1"/>
    </row>
    <row r="55" spans="1:11" x14ac:dyDescent="0.35">
      <c r="B55" t="s">
        <v>12</v>
      </c>
      <c r="C55" s="2"/>
      <c r="D55" s="1">
        <f>'LML models'!E132</f>
        <v>10.607307335506647</v>
      </c>
      <c r="E55" s="1" t="str">
        <f>'LML models'!F132</f>
        <v>***</v>
      </c>
      <c r="F55" s="1">
        <f>'LML models'!G132</f>
        <v>1.0935953905289366</v>
      </c>
      <c r="G55" s="1">
        <f>'LML models'!H132</f>
        <v>0</v>
      </c>
      <c r="H55" s="1"/>
      <c r="J55" s="1"/>
      <c r="K55" s="1"/>
    </row>
    <row r="56" spans="1:11" x14ac:dyDescent="0.35">
      <c r="B56" t="s">
        <v>13</v>
      </c>
      <c r="C56" s="2"/>
      <c r="D56" s="1">
        <f>'LML models'!E133</f>
        <v>11.118704001431681</v>
      </c>
      <c r="E56" s="1" t="str">
        <f>'LML models'!F133</f>
        <v>***</v>
      </c>
      <c r="F56" s="1">
        <f>'LML models'!G133</f>
        <v>0.1438190965325796</v>
      </c>
      <c r="G56" s="1">
        <f>'LML models'!H133</f>
        <v>0</v>
      </c>
      <c r="H56" s="1"/>
      <c r="J56" s="1"/>
      <c r="K56" s="1"/>
    </row>
    <row r="57" spans="1:11" x14ac:dyDescent="0.35">
      <c r="B57" t="s">
        <v>14</v>
      </c>
      <c r="C57" s="2"/>
      <c r="D57" s="1">
        <f>'LML models'!E134</f>
        <v>16.857646823281204</v>
      </c>
      <c r="E57" s="1" t="str">
        <f>'LML models'!F134</f>
        <v>***</v>
      </c>
      <c r="F57" s="1">
        <f>'LML models'!G134</f>
        <v>0.8625886507887679</v>
      </c>
      <c r="G57" s="1">
        <f>'LML models'!H134</f>
        <v>0</v>
      </c>
      <c r="H57" s="1"/>
      <c r="J57" s="1"/>
      <c r="K57" s="1"/>
    </row>
    <row r="58" spans="1:11" x14ac:dyDescent="0.35">
      <c r="B58" t="s">
        <v>15</v>
      </c>
      <c r="C58" s="2"/>
      <c r="D58" s="1">
        <f>'LML models'!E135</f>
        <v>6.0866830661625109</v>
      </c>
      <c r="E58" s="1" t="str">
        <f>'LML models'!F135</f>
        <v>***</v>
      </c>
      <c r="F58" s="1">
        <f>'LML models'!G135</f>
        <v>0.26837909011772715</v>
      </c>
      <c r="G58" s="1">
        <f>'LML models'!H135</f>
        <v>0</v>
      </c>
      <c r="H58" s="1"/>
      <c r="J58" s="1"/>
      <c r="K58" s="1"/>
    </row>
    <row r="59" spans="1:11" x14ac:dyDescent="0.35">
      <c r="B59" t="s">
        <v>16</v>
      </c>
      <c r="C59" s="2"/>
      <c r="D59" s="1">
        <f>'LML models'!E136</f>
        <v>8.0687136080998911</v>
      </c>
      <c r="E59" s="1" t="str">
        <f>'LML models'!F136</f>
        <v>***</v>
      </c>
      <c r="F59" s="1">
        <f>'LML models'!G136</f>
        <v>0.76327086594570515</v>
      </c>
      <c r="G59" s="1">
        <f>'LML models'!H136</f>
        <v>0</v>
      </c>
      <c r="H59" s="1"/>
      <c r="J59" s="1"/>
      <c r="K59" s="1"/>
    </row>
    <row r="60" spans="1:11" x14ac:dyDescent="0.35">
      <c r="B60" t="s">
        <v>17</v>
      </c>
      <c r="C60" s="2"/>
      <c r="D60" s="1">
        <f>'LML models'!E137</f>
        <v>9.1200051518164678</v>
      </c>
      <c r="E60" s="1" t="str">
        <f>'LML models'!F137</f>
        <v>***</v>
      </c>
      <c r="F60" s="1">
        <f>'LML models'!G137</f>
        <v>6.6693183084690485E-3</v>
      </c>
      <c r="G60" s="1">
        <f>'LML models'!H137</f>
        <v>0</v>
      </c>
      <c r="H60" s="1"/>
      <c r="J60" s="1"/>
      <c r="K60" s="1"/>
    </row>
    <row r="61" spans="1:11" x14ac:dyDescent="0.35">
      <c r="B61" t="s">
        <v>18</v>
      </c>
      <c r="C61" s="2"/>
      <c r="D61" s="1">
        <f>'LML models'!E138</f>
        <v>14.749008656500346</v>
      </c>
      <c r="E61" s="1" t="str">
        <f>'LML models'!F138</f>
        <v>***</v>
      </c>
      <c r="F61" s="1">
        <f>'LML models'!G138</f>
        <v>1.585564895096286</v>
      </c>
      <c r="G61" s="1">
        <f>'LML models'!H138</f>
        <v>0</v>
      </c>
      <c r="H61" s="1"/>
      <c r="J61" s="1"/>
      <c r="K61" s="1"/>
    </row>
    <row r="62" spans="1:11" x14ac:dyDescent="0.35">
      <c r="B62" t="s">
        <v>19</v>
      </c>
      <c r="C62" s="2"/>
      <c r="D62" s="1">
        <f>'LML models'!E139</f>
        <v>1.5213828561587166</v>
      </c>
      <c r="E62" s="1" t="str">
        <f>'LML models'!F139</f>
        <v>***</v>
      </c>
      <c r="F62" s="1">
        <f>'LML models'!G139</f>
        <v>0.19997732944090485</v>
      </c>
      <c r="G62" s="1">
        <f>'LML models'!H139</f>
        <v>2.7977620220553945E-14</v>
      </c>
      <c r="H62" s="1"/>
      <c r="J62" s="1"/>
      <c r="K62" s="1"/>
    </row>
    <row r="64" spans="1:11" x14ac:dyDescent="0.35">
      <c r="A64" s="8" t="s">
        <v>55</v>
      </c>
    </row>
    <row r="65" spans="2:11" x14ac:dyDescent="0.35">
      <c r="D65" s="1"/>
      <c r="F65" s="1"/>
      <c r="G65" s="1"/>
      <c r="H65" s="1" t="s">
        <v>30</v>
      </c>
      <c r="J65" s="1"/>
      <c r="K65" s="1"/>
    </row>
    <row r="66" spans="2:11" x14ac:dyDescent="0.35">
      <c r="C66" s="2"/>
      <c r="D66" s="1" t="s">
        <v>40</v>
      </c>
      <c r="F66" s="1"/>
      <c r="G66" s="1"/>
      <c r="H66" s="1"/>
      <c r="J66" s="1"/>
      <c r="K66" s="1"/>
    </row>
    <row r="67" spans="2:11" x14ac:dyDescent="0.35">
      <c r="B67" s="3" t="s">
        <v>2</v>
      </c>
      <c r="C67" s="2"/>
      <c r="D67" s="25" t="s">
        <v>3</v>
      </c>
      <c r="E67" s="2" t="s">
        <v>4</v>
      </c>
      <c r="F67" s="25" t="s">
        <v>5</v>
      </c>
      <c r="G67" s="25" t="s">
        <v>6</v>
      </c>
      <c r="H67" s="25"/>
      <c r="I67" s="2"/>
      <c r="J67" s="25"/>
      <c r="K67" s="25"/>
    </row>
    <row r="68" spans="2:11" x14ac:dyDescent="0.35">
      <c r="B68" t="s">
        <v>7</v>
      </c>
      <c r="C68" s="2"/>
      <c r="D68" s="1">
        <f>'LML models'!E164</f>
        <v>15.641521082572705</v>
      </c>
      <c r="E68" s="1" t="str">
        <f>'LML models'!F164</f>
        <v>***</v>
      </c>
      <c r="F68" s="1">
        <f>'LML models'!G164</f>
        <v>1.257910076325311</v>
      </c>
      <c r="G68" s="1">
        <f>'LML models'!H164</f>
        <v>0</v>
      </c>
      <c r="H68" s="1"/>
      <c r="J68" s="1"/>
      <c r="K68" s="1"/>
    </row>
    <row r="69" spans="2:11" x14ac:dyDescent="0.35">
      <c r="B69" t="s">
        <v>9</v>
      </c>
      <c r="C69" s="2"/>
      <c r="D69" s="1">
        <f>'LML models'!E165</f>
        <v>6.9692661090777648</v>
      </c>
      <c r="E69" s="1" t="str">
        <f>'LML models'!F165</f>
        <v>***</v>
      </c>
      <c r="F69" s="1">
        <f>'LML models'!G165</f>
        <v>0.24463590846178829</v>
      </c>
      <c r="G69" s="1">
        <f>'LML models'!H165</f>
        <v>0</v>
      </c>
      <c r="H69" s="1"/>
      <c r="J69" s="1"/>
      <c r="K69" s="1"/>
    </row>
    <row r="70" spans="2:11" x14ac:dyDescent="0.35">
      <c r="B70" t="s">
        <v>10</v>
      </c>
      <c r="C70" s="2"/>
      <c r="D70" s="1">
        <f>'LML models'!E166</f>
        <v>11.558054516904964</v>
      </c>
      <c r="E70" s="1" t="str">
        <f>'LML models'!F166</f>
        <v>***</v>
      </c>
      <c r="F70" s="1">
        <f>'LML models'!G166</f>
        <v>0.59416688773172166</v>
      </c>
      <c r="G70" s="1">
        <f>'LML models'!H166</f>
        <v>0</v>
      </c>
      <c r="H70" s="1"/>
      <c r="J70" s="1"/>
      <c r="K70" s="1"/>
    </row>
    <row r="71" spans="2:11" x14ac:dyDescent="0.35">
      <c r="B71" t="s">
        <v>11</v>
      </c>
      <c r="C71" s="2"/>
      <c r="D71" s="1">
        <f>'LML models'!E167</f>
        <v>9.2422523191678554</v>
      </c>
      <c r="E71" s="1" t="str">
        <f>'LML models'!F167</f>
        <v>***</v>
      </c>
      <c r="F71" s="1">
        <f>'LML models'!G167</f>
        <v>0.31208284783220525</v>
      </c>
      <c r="G71" s="1">
        <f>'LML models'!H167</f>
        <v>0</v>
      </c>
      <c r="H71" s="1"/>
      <c r="J71" s="1"/>
      <c r="K71" s="1"/>
    </row>
    <row r="72" spans="2:11" x14ac:dyDescent="0.35">
      <c r="B72" t="s">
        <v>12</v>
      </c>
      <c r="C72" s="2"/>
      <c r="D72" s="1">
        <f>'LML models'!E168</f>
        <v>12.632703265453989</v>
      </c>
      <c r="E72" s="1" t="str">
        <f>'LML models'!F168</f>
        <v>***</v>
      </c>
      <c r="F72" s="1">
        <f>'LML models'!G168</f>
        <v>0.40998548594684914</v>
      </c>
      <c r="G72" s="1">
        <f>'LML models'!H168</f>
        <v>0</v>
      </c>
      <c r="H72" s="1"/>
      <c r="J72" s="1"/>
      <c r="K72" s="1"/>
    </row>
    <row r="73" spans="2:11" x14ac:dyDescent="0.35">
      <c r="B73" t="s">
        <v>13</v>
      </c>
      <c r="C73" s="2"/>
      <c r="D73" s="1">
        <f>'LML models'!E169</f>
        <v>11.074606305462039</v>
      </c>
      <c r="E73" s="1" t="str">
        <f>'LML models'!F169</f>
        <v>***</v>
      </c>
      <c r="F73" s="1">
        <f>'LML models'!G169</f>
        <v>5.3078827711577438E-2</v>
      </c>
      <c r="G73" s="1">
        <f>'LML models'!H169</f>
        <v>0</v>
      </c>
      <c r="H73" s="1"/>
      <c r="J73" s="1"/>
      <c r="K73" s="1"/>
    </row>
    <row r="74" spans="2:11" x14ac:dyDescent="0.35">
      <c r="B74" t="s">
        <v>14</v>
      </c>
      <c r="C74" s="2"/>
      <c r="D74" s="1">
        <f>'LML models'!E170</f>
        <v>18.481150695470028</v>
      </c>
      <c r="E74" s="1" t="str">
        <f>'LML models'!F170</f>
        <v>***</v>
      </c>
      <c r="F74" s="1">
        <f>'LML models'!G170</f>
        <v>0.29607639156346588</v>
      </c>
      <c r="G74" s="1">
        <f>'LML models'!H170</f>
        <v>0</v>
      </c>
      <c r="H74" s="1"/>
      <c r="J74" s="1"/>
      <c r="K74" s="1"/>
    </row>
    <row r="75" spans="2:11" x14ac:dyDescent="0.35">
      <c r="B75" t="s">
        <v>15</v>
      </c>
      <c r="C75" s="2"/>
      <c r="D75" s="1">
        <f>'LML models'!E171</f>
        <v>6.2126940231617889</v>
      </c>
      <c r="E75" s="1" t="str">
        <f>'LML models'!F171</f>
        <v>***</v>
      </c>
      <c r="F75" s="1">
        <f>'LML models'!G171</f>
        <v>0.11916633525779813</v>
      </c>
      <c r="G75" s="1">
        <f>'LML models'!H171</f>
        <v>0</v>
      </c>
      <c r="H75" s="1"/>
      <c r="J75" s="1"/>
      <c r="K75" s="1"/>
    </row>
    <row r="76" spans="2:11" x14ac:dyDescent="0.35">
      <c r="B76" t="s">
        <v>16</v>
      </c>
      <c r="C76" s="2"/>
      <c r="D76" s="1">
        <f>'LML models'!E172</f>
        <v>7.4852504567467175</v>
      </c>
      <c r="E76" s="1" t="str">
        <f>'LML models'!F172</f>
        <v>***</v>
      </c>
      <c r="F76" s="1">
        <f>'LML models'!G172</f>
        <v>0.36098770070385694</v>
      </c>
      <c r="G76" s="1">
        <f>'LML models'!H172</f>
        <v>0</v>
      </c>
      <c r="H76" s="1"/>
      <c r="J76" s="1"/>
      <c r="K76" s="1"/>
    </row>
    <row r="77" spans="2:11" x14ac:dyDescent="0.35">
      <c r="B77" t="s">
        <v>17</v>
      </c>
      <c r="C77" s="2"/>
      <c r="D77" s="1">
        <f>'LML models'!E173</f>
        <v>9.1335426170691125</v>
      </c>
      <c r="E77" s="1" t="str">
        <f>'LML models'!F173</f>
        <v>***</v>
      </c>
      <c r="F77" s="1">
        <f>'LML models'!G173</f>
        <v>2.4045141260363718E-3</v>
      </c>
      <c r="G77" s="1">
        <f>'LML models'!H173</f>
        <v>0</v>
      </c>
      <c r="H77" s="1"/>
      <c r="J77" s="1"/>
      <c r="K77" s="1"/>
    </row>
    <row r="78" spans="2:11" x14ac:dyDescent="0.35">
      <c r="B78" t="s">
        <v>18</v>
      </c>
      <c r="C78" s="2"/>
      <c r="D78" s="1">
        <f>'LML models'!E174</f>
        <v>12.084249717160096</v>
      </c>
      <c r="E78" s="1" t="str">
        <f>'LML models'!F174</f>
        <v>***</v>
      </c>
      <c r="F78" s="1">
        <f>'LML models'!G174</f>
        <v>0.71930277533658871</v>
      </c>
      <c r="G78" s="1">
        <f>'LML models'!H174</f>
        <v>0</v>
      </c>
      <c r="H78" s="1"/>
      <c r="J78" s="1"/>
      <c r="K78" s="1"/>
    </row>
    <row r="79" spans="2:11" x14ac:dyDescent="0.35">
      <c r="B79" t="s">
        <v>19</v>
      </c>
      <c r="C79" s="2"/>
      <c r="D79" s="1">
        <f>'LML models'!E175</f>
        <v>0.6087113052957317</v>
      </c>
      <c r="E79" s="1" t="str">
        <f>'LML models'!F175</f>
        <v>***</v>
      </c>
      <c r="F79" s="1">
        <f>'LML models'!G175</f>
        <v>8.1414424588757056E-2</v>
      </c>
      <c r="G79" s="1">
        <f>'LML models'!H175</f>
        <v>7.6161299489285739E-14</v>
      </c>
      <c r="H79" s="1"/>
      <c r="J79" s="1"/>
      <c r="K79" s="1"/>
    </row>
    <row r="81" spans="1:11" x14ac:dyDescent="0.35">
      <c r="A81" s="8" t="s">
        <v>56</v>
      </c>
    </row>
    <row r="82" spans="1:11" x14ac:dyDescent="0.35">
      <c r="B82" t="s">
        <v>51</v>
      </c>
      <c r="D82" s="1"/>
      <c r="F82" s="1"/>
      <c r="G82" s="1"/>
      <c r="H82" s="1" t="s">
        <v>30</v>
      </c>
      <c r="J82" s="1"/>
      <c r="K82" s="1"/>
    </row>
    <row r="83" spans="1:11" x14ac:dyDescent="0.35">
      <c r="C83" s="2"/>
      <c r="D83" s="1" t="s">
        <v>40</v>
      </c>
      <c r="F83" s="1"/>
      <c r="G83" s="1"/>
      <c r="H83" s="1"/>
      <c r="J83" s="1"/>
      <c r="K83" s="1"/>
    </row>
    <row r="84" spans="1:11" x14ac:dyDescent="0.35">
      <c r="B84" s="3" t="s">
        <v>2</v>
      </c>
      <c r="C84" s="2"/>
      <c r="D84" s="25" t="s">
        <v>3</v>
      </c>
      <c r="E84" s="2" t="s">
        <v>4</v>
      </c>
      <c r="F84" s="25" t="s">
        <v>5</v>
      </c>
      <c r="G84" s="25" t="s">
        <v>6</v>
      </c>
      <c r="H84" s="25"/>
      <c r="I84" s="2"/>
      <c r="J84" s="25"/>
      <c r="K84" s="25"/>
    </row>
    <row r="85" spans="1:11" x14ac:dyDescent="0.35">
      <c r="B85" t="s">
        <v>7</v>
      </c>
      <c r="C85" s="2"/>
      <c r="D85" s="1">
        <f>'LML models'!E200</f>
        <v>10.041704797679763</v>
      </c>
      <c r="E85" s="1" t="str">
        <f>'LML models'!F200</f>
        <v>***</v>
      </c>
      <c r="F85" s="1">
        <f>'LML models'!G200</f>
        <v>1.7817537625979141</v>
      </c>
      <c r="G85" s="1">
        <f>'LML models'!H200</f>
        <v>1.7419250264438801E-8</v>
      </c>
      <c r="H85" s="1"/>
      <c r="J85" s="1"/>
      <c r="K85" s="1"/>
    </row>
    <row r="86" spans="1:11" x14ac:dyDescent="0.35">
      <c r="B86" t="s">
        <v>9</v>
      </c>
      <c r="C86" s="2"/>
      <c r="D86" s="1">
        <f>'LML models'!E201</f>
        <v>8.387196557644609</v>
      </c>
      <c r="E86" s="1" t="str">
        <f>'LML models'!F201</f>
        <v>***</v>
      </c>
      <c r="F86" s="1">
        <f>'LML models'!G201</f>
        <v>0.25008791882342352</v>
      </c>
      <c r="G86" s="1">
        <f>'LML models'!H201</f>
        <v>0</v>
      </c>
      <c r="H86" s="1"/>
      <c r="J86" s="1"/>
      <c r="K86" s="1"/>
    </row>
    <row r="87" spans="1:11" x14ac:dyDescent="0.35">
      <c r="B87" t="s">
        <v>10</v>
      </c>
      <c r="C87" s="2"/>
      <c r="D87" s="1">
        <f>'LML models'!E202</f>
        <v>10.413626237141569</v>
      </c>
      <c r="E87" s="1" t="str">
        <f>'LML models'!F202</f>
        <v>***</v>
      </c>
      <c r="F87" s="1">
        <f>'LML models'!G202</f>
        <v>0.59637273970358207</v>
      </c>
      <c r="G87" s="1">
        <f>'LML models'!H202</f>
        <v>0</v>
      </c>
      <c r="H87" s="1"/>
      <c r="J87" s="1"/>
      <c r="K87" s="1"/>
    </row>
    <row r="88" spans="1:11" x14ac:dyDescent="0.35">
      <c r="B88" t="s">
        <v>11</v>
      </c>
      <c r="C88" s="2"/>
      <c r="D88" s="1">
        <f>'LML models'!E203</f>
        <v>9.4252657606044252</v>
      </c>
      <c r="E88" s="1" t="str">
        <f>'LML models'!F203</f>
        <v>***</v>
      </c>
      <c r="F88" s="1">
        <f>'LML models'!G203</f>
        <v>0.23872927370766733</v>
      </c>
      <c r="G88" s="1">
        <f>'LML models'!H203</f>
        <v>0</v>
      </c>
      <c r="H88" s="1"/>
      <c r="J88" s="1"/>
      <c r="K88" s="1"/>
    </row>
    <row r="89" spans="1:11" x14ac:dyDescent="0.35">
      <c r="B89" t="s">
        <v>12</v>
      </c>
      <c r="C89" s="2"/>
      <c r="D89" s="1">
        <f>'LML models'!E204</f>
        <v>11.440747654312752</v>
      </c>
      <c r="E89" s="1" t="str">
        <f>'LML models'!F204</f>
        <v>***</v>
      </c>
      <c r="F89" s="1">
        <f>'LML models'!G204</f>
        <v>0.55247310600692012</v>
      </c>
      <c r="G89" s="1">
        <f>'LML models'!H204</f>
        <v>0</v>
      </c>
      <c r="H89" s="1"/>
      <c r="J89" s="1"/>
      <c r="K89" s="1"/>
    </row>
    <row r="90" spans="1:11" x14ac:dyDescent="0.35">
      <c r="B90" t="s">
        <v>13</v>
      </c>
      <c r="C90" s="2"/>
      <c r="D90" s="1">
        <f>'LML models'!E205</f>
        <v>11.268771752874432</v>
      </c>
      <c r="E90" s="1" t="str">
        <f>'LML models'!F205</f>
        <v>***</v>
      </c>
      <c r="F90" s="1">
        <f>'LML models'!G205</f>
        <v>6.9126179268444915E-2</v>
      </c>
      <c r="G90" s="1">
        <f>'LML models'!H205</f>
        <v>0</v>
      </c>
      <c r="H90" s="1"/>
      <c r="J90" s="1"/>
      <c r="K90" s="1"/>
    </row>
    <row r="91" spans="1:11" x14ac:dyDescent="0.35">
      <c r="B91" t="s">
        <v>14</v>
      </c>
      <c r="C91" s="2"/>
      <c r="D91" s="1">
        <f>'LML models'!E206</f>
        <v>19.07350273587473</v>
      </c>
      <c r="E91" s="1" t="str">
        <f>'LML models'!F206</f>
        <v>***</v>
      </c>
      <c r="F91" s="1">
        <f>'LML models'!G206</f>
        <v>0.42783600632652569</v>
      </c>
      <c r="G91" s="1">
        <f>'LML models'!H206</f>
        <v>0</v>
      </c>
      <c r="H91" s="1"/>
      <c r="J91" s="1"/>
      <c r="K91" s="1"/>
    </row>
    <row r="92" spans="1:11" x14ac:dyDescent="0.35">
      <c r="B92" t="s">
        <v>15</v>
      </c>
      <c r="C92" s="2"/>
      <c r="D92" s="1">
        <f>'LML models'!E207</f>
        <v>4.9459380944643341</v>
      </c>
      <c r="E92" s="1" t="str">
        <f>'LML models'!F207</f>
        <v>***</v>
      </c>
      <c r="F92" s="1">
        <f>'LML models'!G207</f>
        <v>0.12455419966185535</v>
      </c>
      <c r="G92" s="1">
        <f>'LML models'!H207</f>
        <v>0</v>
      </c>
      <c r="H92" s="1"/>
      <c r="J92" s="1"/>
      <c r="K92" s="1"/>
    </row>
    <row r="93" spans="1:11" x14ac:dyDescent="0.35">
      <c r="B93" t="s">
        <v>16</v>
      </c>
      <c r="C93" s="2"/>
      <c r="D93" s="1">
        <f>'LML models'!E208</f>
        <v>8.7588874270876715</v>
      </c>
      <c r="E93" s="1" t="str">
        <f>'LML models'!F208</f>
        <v>***</v>
      </c>
      <c r="F93" s="1">
        <f>'LML models'!G208</f>
        <v>0.34572243080309628</v>
      </c>
      <c r="G93" s="1">
        <f>'LML models'!H208</f>
        <v>0</v>
      </c>
      <c r="H93" s="1"/>
      <c r="J93" s="1"/>
      <c r="K93" s="1"/>
    </row>
    <row r="94" spans="1:11" x14ac:dyDescent="0.35">
      <c r="B94" t="s">
        <v>17</v>
      </c>
      <c r="C94" s="2"/>
      <c r="D94" s="1">
        <f>'LML models'!E209</f>
        <v>9.1357659578730299</v>
      </c>
      <c r="E94" s="1" t="str">
        <f>'LML models'!F209</f>
        <v>***</v>
      </c>
      <c r="F94" s="1">
        <f>'LML models'!G209</f>
        <v>3.4000543394676801E-3</v>
      </c>
      <c r="G94" s="1">
        <f>'LML models'!H209</f>
        <v>0</v>
      </c>
      <c r="H94" s="1"/>
      <c r="J94" s="1"/>
      <c r="K94" s="1"/>
    </row>
    <row r="95" spans="1:11" x14ac:dyDescent="0.35">
      <c r="B95" t="s">
        <v>18</v>
      </c>
      <c r="C95" s="2"/>
      <c r="D95" s="1">
        <f>'LML models'!E210</f>
        <v>11.816169117418157</v>
      </c>
      <c r="E95" s="1" t="str">
        <f>'LML models'!F210</f>
        <v>***</v>
      </c>
      <c r="F95" s="1">
        <f>'LML models'!G210</f>
        <v>1.0147008098110284</v>
      </c>
      <c r="G95" s="1">
        <f>'LML models'!H210</f>
        <v>0</v>
      </c>
      <c r="H95" s="1"/>
      <c r="J95" s="1"/>
      <c r="K95" s="1"/>
    </row>
    <row r="96" spans="1:11" x14ac:dyDescent="0.35">
      <c r="B96" t="s">
        <v>19</v>
      </c>
      <c r="C96" s="2"/>
      <c r="D96" s="1">
        <f>'LML models'!E211</f>
        <v>0.69193563942733571</v>
      </c>
      <c r="E96" s="1" t="str">
        <f>'LML models'!F211</f>
        <v>***</v>
      </c>
      <c r="F96" s="1">
        <f>'LML models'!G211</f>
        <v>0.10353091421377054</v>
      </c>
      <c r="G96" s="1">
        <f>'LML models'!H211</f>
        <v>2.3350432698521217E-11</v>
      </c>
      <c r="H96" s="1"/>
      <c r="J96" s="1"/>
      <c r="K96" s="1"/>
    </row>
    <row r="98" spans="1:11" x14ac:dyDescent="0.35">
      <c r="A98" s="8" t="s">
        <v>57</v>
      </c>
    </row>
    <row r="99" spans="1:11" x14ac:dyDescent="0.35">
      <c r="B99" t="s">
        <v>51</v>
      </c>
      <c r="D99" s="1"/>
      <c r="F99" s="1"/>
      <c r="G99" s="1"/>
      <c r="H99" s="1" t="s">
        <v>30</v>
      </c>
      <c r="J99" s="1"/>
      <c r="K99" s="1"/>
    </row>
    <row r="100" spans="1:11" x14ac:dyDescent="0.35">
      <c r="C100" s="2"/>
      <c r="D100" s="1" t="s">
        <v>40</v>
      </c>
      <c r="F100" s="1"/>
      <c r="G100" s="1"/>
      <c r="H100" s="1"/>
      <c r="J100" s="1"/>
      <c r="K100" s="1"/>
    </row>
    <row r="101" spans="1:11" x14ac:dyDescent="0.35">
      <c r="B101" s="3" t="s">
        <v>2</v>
      </c>
      <c r="C101" s="2"/>
      <c r="D101" s="25" t="s">
        <v>3</v>
      </c>
      <c r="E101" s="2" t="s">
        <v>4</v>
      </c>
      <c r="F101" s="25" t="s">
        <v>5</v>
      </c>
      <c r="G101" s="25" t="s">
        <v>6</v>
      </c>
      <c r="H101" s="25"/>
      <c r="I101" s="2"/>
      <c r="J101" s="25"/>
      <c r="K101" s="25"/>
    </row>
    <row r="102" spans="1:11" x14ac:dyDescent="0.35">
      <c r="B102" t="s">
        <v>7</v>
      </c>
      <c r="C102" s="2"/>
      <c r="D102" s="29">
        <f>'LML models'!E236</f>
        <v>12.653695776020168</v>
      </c>
      <c r="E102" s="29" t="str">
        <f>'LML models'!F236</f>
        <v>***</v>
      </c>
      <c r="F102" s="29">
        <f>'LML models'!G236</f>
        <v>1.521613033619162</v>
      </c>
      <c r="G102" s="29">
        <f>'LML models'!H236</f>
        <v>0</v>
      </c>
      <c r="H102" s="1"/>
      <c r="J102" s="1"/>
      <c r="K102" s="1"/>
    </row>
    <row r="103" spans="1:11" x14ac:dyDescent="0.35">
      <c r="B103" t="s">
        <v>9</v>
      </c>
      <c r="C103" s="2"/>
      <c r="D103" s="29">
        <f>'LML models'!E237</f>
        <v>7.3816901379965305</v>
      </c>
      <c r="E103" s="29" t="str">
        <f>'LML models'!F237</f>
        <v>***</v>
      </c>
      <c r="F103" s="29">
        <f>'LML models'!G237</f>
        <v>0.21668353903011173</v>
      </c>
      <c r="G103" s="29">
        <f>'LML models'!H237</f>
        <v>0</v>
      </c>
      <c r="H103" s="1"/>
      <c r="J103" s="1"/>
      <c r="K103" s="1"/>
    </row>
    <row r="104" spans="1:11" x14ac:dyDescent="0.35">
      <c r="B104" t="s">
        <v>10</v>
      </c>
      <c r="C104" s="2"/>
      <c r="D104" s="29">
        <f>'LML models'!E238</f>
        <v>10.270631767892331</v>
      </c>
      <c r="E104" s="29" t="str">
        <f>'LML models'!F238</f>
        <v>***</v>
      </c>
      <c r="F104" s="29">
        <f>'LML models'!G238</f>
        <v>0.45247382321273771</v>
      </c>
      <c r="G104" s="29">
        <f>'LML models'!H238</f>
        <v>0</v>
      </c>
      <c r="H104" s="1"/>
      <c r="J104" s="1"/>
      <c r="K104" s="1"/>
    </row>
    <row r="105" spans="1:11" x14ac:dyDescent="0.35">
      <c r="B105" t="s">
        <v>11</v>
      </c>
      <c r="C105" s="2"/>
      <c r="D105" s="29">
        <f>'LML models'!E239</f>
        <v>10.428934227360569</v>
      </c>
      <c r="E105" s="29" t="str">
        <f>'LML models'!F239</f>
        <v>***</v>
      </c>
      <c r="F105" s="29">
        <f>'LML models'!G239</f>
        <v>0.20554862716204636</v>
      </c>
      <c r="G105" s="29">
        <f>'LML models'!H239</f>
        <v>0</v>
      </c>
      <c r="H105" s="1"/>
      <c r="J105" s="1"/>
      <c r="K105" s="1"/>
    </row>
    <row r="106" spans="1:11" x14ac:dyDescent="0.35">
      <c r="B106" t="s">
        <v>12</v>
      </c>
      <c r="C106" s="2"/>
      <c r="D106" s="29">
        <f>'LML models'!E240</f>
        <v>13.172433648149363</v>
      </c>
      <c r="E106" s="29" t="str">
        <f>'LML models'!F240</f>
        <v>***</v>
      </c>
      <c r="F106" s="29">
        <f>'LML models'!G240</f>
        <v>0.40513398316850574</v>
      </c>
      <c r="G106" s="29">
        <f>'LML models'!H240</f>
        <v>0</v>
      </c>
      <c r="H106" s="1"/>
      <c r="J106" s="1"/>
      <c r="K106" s="1"/>
    </row>
    <row r="107" spans="1:11" x14ac:dyDescent="0.35">
      <c r="B107" t="s">
        <v>13</v>
      </c>
      <c r="C107" s="2"/>
      <c r="D107" s="29">
        <f>'LML models'!E241</f>
        <v>11.077747624085841</v>
      </c>
      <c r="E107" s="29" t="str">
        <f>'LML models'!F241</f>
        <v>***</v>
      </c>
      <c r="F107" s="29">
        <f>'LML models'!G241</f>
        <v>6.0419381314483378E-2</v>
      </c>
      <c r="G107" s="29">
        <f>'LML models'!H241</f>
        <v>0</v>
      </c>
      <c r="H107" s="1"/>
      <c r="J107" s="1"/>
      <c r="K107" s="1"/>
    </row>
    <row r="108" spans="1:11" x14ac:dyDescent="0.35">
      <c r="B108" t="s">
        <v>14</v>
      </c>
      <c r="C108" s="2"/>
      <c r="D108" s="29">
        <f>'LML models'!E242</f>
        <v>17.133961401169891</v>
      </c>
      <c r="E108" s="29" t="str">
        <f>'LML models'!F242</f>
        <v>***</v>
      </c>
      <c r="F108" s="29">
        <f>'LML models'!G242</f>
        <v>0.42077542093822284</v>
      </c>
      <c r="G108" s="29">
        <f>'LML models'!H242</f>
        <v>0</v>
      </c>
      <c r="H108" s="1"/>
      <c r="J108" s="1"/>
      <c r="K108" s="1"/>
    </row>
    <row r="109" spans="1:11" x14ac:dyDescent="0.35">
      <c r="B109" t="s">
        <v>15</v>
      </c>
      <c r="C109" s="2"/>
      <c r="D109" s="29">
        <f>'LML models'!E243</f>
        <v>5.7686366280501513</v>
      </c>
      <c r="E109" s="29" t="str">
        <f>'LML models'!F243</f>
        <v>***</v>
      </c>
      <c r="F109" s="29">
        <f>'LML models'!G243</f>
        <v>0.11069126291828293</v>
      </c>
      <c r="G109" s="29">
        <f>'LML models'!H243</f>
        <v>0</v>
      </c>
      <c r="H109" s="1"/>
      <c r="J109" s="1"/>
      <c r="K109" s="1"/>
    </row>
    <row r="110" spans="1:11" x14ac:dyDescent="0.35">
      <c r="B110" t="s">
        <v>16</v>
      </c>
      <c r="C110" s="2"/>
      <c r="D110" s="29">
        <f>'LML models'!E244</f>
        <v>7.4747944411410234</v>
      </c>
      <c r="E110" s="29" t="str">
        <f>'LML models'!F244</f>
        <v>***</v>
      </c>
      <c r="F110" s="29">
        <f>'LML models'!G244</f>
        <v>0.31356712800986575</v>
      </c>
      <c r="G110" s="29">
        <f>'LML models'!H244</f>
        <v>0</v>
      </c>
      <c r="H110" s="1"/>
      <c r="J110" s="1"/>
      <c r="K110" s="1"/>
    </row>
    <row r="111" spans="1:11" x14ac:dyDescent="0.35">
      <c r="B111" t="s">
        <v>17</v>
      </c>
      <c r="C111" s="2"/>
      <c r="D111" s="29">
        <f>'LML models'!E245</f>
        <v>9.1492170050067454</v>
      </c>
      <c r="E111" s="29" t="str">
        <f>'LML models'!F245</f>
        <v>***</v>
      </c>
      <c r="F111" s="29">
        <f>'LML models'!G245</f>
        <v>2.725793475528765E-3</v>
      </c>
      <c r="G111" s="29">
        <f>'LML models'!H245</f>
        <v>0</v>
      </c>
      <c r="H111" s="1"/>
      <c r="J111" s="1"/>
      <c r="K111" s="1"/>
    </row>
    <row r="112" spans="1:11" x14ac:dyDescent="0.35">
      <c r="B112" t="s">
        <v>18</v>
      </c>
      <c r="C112" s="2"/>
      <c r="D112" s="29">
        <f>'LML models'!E246</f>
        <v>13.072456095671539</v>
      </c>
      <c r="E112" s="29" t="str">
        <f>'LML models'!F246</f>
        <v>***</v>
      </c>
      <c r="F112" s="29">
        <f>'LML models'!G246</f>
        <v>0.82172826995521842</v>
      </c>
      <c r="G112" s="29">
        <f>'LML models'!H246</f>
        <v>0</v>
      </c>
      <c r="H112" s="1"/>
      <c r="J112" s="1"/>
      <c r="K112" s="1"/>
    </row>
    <row r="113" spans="2:11" x14ac:dyDescent="0.35">
      <c r="B113" t="s">
        <v>19</v>
      </c>
      <c r="C113" s="2"/>
      <c r="D113" s="29">
        <f>'LML models'!E247</f>
        <v>0.5973492326368558</v>
      </c>
      <c r="E113" s="29" t="str">
        <f>'LML models'!F247</f>
        <v>***</v>
      </c>
      <c r="F113" s="29">
        <f>'LML models'!G247</f>
        <v>8.5787783188150085E-2</v>
      </c>
      <c r="G113" s="29">
        <f>'LML models'!H247</f>
        <v>3.3286706724311443E-12</v>
      </c>
      <c r="H113" s="1"/>
      <c r="J113" s="1"/>
      <c r="K113" s="1"/>
    </row>
    <row r="114" spans="2:11" x14ac:dyDescent="0.35">
      <c r="C114" s="2"/>
      <c r="D114" s="1"/>
      <c r="F114" s="1"/>
      <c r="G114" s="1"/>
      <c r="H114" s="1"/>
      <c r="J114" s="1"/>
      <c r="K114" s="1"/>
    </row>
  </sheetData>
  <mergeCells count="4">
    <mergeCell ref="D3:G3"/>
    <mergeCell ref="I3:L3"/>
    <mergeCell ref="N3:Q3"/>
    <mergeCell ref="S3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MXL - raw results</vt:lpstr>
      <vt:lpstr>MXL - WTP comparisons</vt:lpstr>
      <vt:lpstr>LML models</vt:lpstr>
      <vt:lpstr>LML - WTP comparisons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Mikolaj Czajkowski</cp:lastModifiedBy>
  <dcterms:created xsi:type="dcterms:W3CDTF">2021-07-15T08:18:36Z</dcterms:created>
  <dcterms:modified xsi:type="dcterms:W3CDTF">2021-09-18T20:54:21Z</dcterms:modified>
</cp:coreProperties>
</file>